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Entry Form - Prihláška " sheetId="1" r:id="rId1"/>
    <sheet name="Pattern - Vzor " sheetId="2" r:id="rId2"/>
    <sheet name="ceny " sheetId="3" state="hidden" r:id="rId3"/>
    <sheet name="katvek" sheetId="4" state="hidden" r:id="rId4"/>
    <sheet name="Váhovky" sheetId="5" state="hidden" r:id="rId5"/>
  </sheets>
  <definedNames>
    <definedName name="_xlnm.Print_Area" localSheetId="0">'Entry Form - Prihláška '!$A$1:$Q$102</definedName>
  </definedNames>
  <calcPr fullCalcOnLoad="1"/>
</workbook>
</file>

<file path=xl/sharedStrings.xml><?xml version="1.0" encoding="utf-8"?>
<sst xmlns="http://schemas.openxmlformats.org/spreadsheetml/2006/main" count="315" uniqueCount="98">
  <si>
    <t>O</t>
  </si>
  <si>
    <t>věk</t>
  </si>
  <si>
    <t>kategorie</t>
  </si>
  <si>
    <t>záloha</t>
  </si>
  <si>
    <t>T1</t>
  </si>
  <si>
    <t>T13/15</t>
  </si>
  <si>
    <t>T2</t>
  </si>
  <si>
    <t>T16/17</t>
  </si>
  <si>
    <t>T3</t>
  </si>
  <si>
    <t>T18/19</t>
  </si>
  <si>
    <t>J</t>
  </si>
  <si>
    <t>Junior</t>
  </si>
  <si>
    <t>Open</t>
  </si>
  <si>
    <t>M1</t>
  </si>
  <si>
    <t>M40/44</t>
  </si>
  <si>
    <t>M2</t>
  </si>
  <si>
    <t>M45/49</t>
  </si>
  <si>
    <t>M3</t>
  </si>
  <si>
    <t>M50/54</t>
  </si>
  <si>
    <t>M4</t>
  </si>
  <si>
    <t>M55/59</t>
  </si>
  <si>
    <t>M5</t>
  </si>
  <si>
    <t>M60/64</t>
  </si>
  <si>
    <t>M6</t>
  </si>
  <si>
    <t>M65/69</t>
  </si>
  <si>
    <t>M7</t>
  </si>
  <si>
    <t>M70/74</t>
  </si>
  <si>
    <t>M8</t>
  </si>
  <si>
    <t>M75/79</t>
  </si>
  <si>
    <t>M9</t>
  </si>
  <si>
    <t>M80</t>
  </si>
  <si>
    <t>_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</si>
  <si>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</si>
  <si>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</si>
  <si>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</si>
  <si>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</si>
  <si>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</si>
  <si>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</si>
  <si>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</si>
  <si>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</si>
  <si>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</si>
  <si>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</si>
  <si>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+90</t>
  </si>
  <si>
    <t>+140</t>
  </si>
  <si>
    <t>?</t>
  </si>
  <si>
    <t xml:space="preserve">Last name </t>
  </si>
  <si>
    <t xml:space="preserve">First name </t>
  </si>
  <si>
    <t>Age (calculated)</t>
  </si>
  <si>
    <t>Date of bird dd.mm.yyyy</t>
  </si>
  <si>
    <t>Age Class (calculated)</t>
  </si>
  <si>
    <t>Weight Class</t>
  </si>
  <si>
    <t>Nation</t>
  </si>
  <si>
    <t>BP RAW</t>
  </si>
  <si>
    <t xml:space="preserve">BP   EQ </t>
  </si>
  <si>
    <t>WORLD CUP 2014 Bratislava Slovakia  24.11.-30.11.2014</t>
  </si>
  <si>
    <t>START (cal.)</t>
  </si>
  <si>
    <t xml:space="preserve">datum soutěže </t>
  </si>
  <si>
    <t>€             (cal.)</t>
  </si>
  <si>
    <t>DL RAW</t>
  </si>
  <si>
    <t>DL EQ</t>
  </si>
  <si>
    <t>SUM</t>
  </si>
  <si>
    <t>T+J+M</t>
  </si>
  <si>
    <t>startů</t>
  </si>
  <si>
    <t>TJM</t>
  </si>
  <si>
    <t>Bank Account Details</t>
  </si>
  <si>
    <t>Bank details:</t>
  </si>
  <si>
    <t>Account Details:</t>
  </si>
  <si>
    <t xml:space="preserve">SWIFT/BIC:      </t>
  </si>
  <si>
    <t xml:space="preserve">Bank name:        </t>
  </si>
  <si>
    <t xml:space="preserve">Bank address:    </t>
  </si>
  <si>
    <t xml:space="preserve">IBAN:               </t>
  </si>
  <si>
    <t xml:space="preserve">Account Name:   </t>
  </si>
  <si>
    <t xml:space="preserve">Address:              </t>
  </si>
  <si>
    <t>Variable symbol</t>
  </si>
  <si>
    <t xml:space="preserve">Message to recipient </t>
  </si>
  <si>
    <t>Full name or team</t>
  </si>
  <si>
    <t>Amount</t>
  </si>
  <si>
    <t>Designation of discipline  x</t>
  </si>
  <si>
    <t>PWL RAW</t>
  </si>
  <si>
    <t>PWL     EQ</t>
  </si>
  <si>
    <t>START</t>
  </si>
  <si>
    <t xml:space="preserve">Teens - Juniors - Masters </t>
  </si>
  <si>
    <t xml:space="preserve">Open </t>
  </si>
  <si>
    <t>Euro - €</t>
  </si>
  <si>
    <t>M - F</t>
  </si>
  <si>
    <t>POWERLIFTING WPC - SLOVAKIA (WPC-SK)</t>
  </si>
  <si>
    <t>Jókaiho 16 (street), 984 01 Lučenec (City), Slovakia</t>
  </si>
  <si>
    <t>CEKOSKBX</t>
  </si>
  <si>
    <t>ČSOB a.s.</t>
  </si>
  <si>
    <t>Dr. Vodu 2, 984 01 Lučenec</t>
  </si>
  <si>
    <t>Account:</t>
  </si>
  <si>
    <t>M</t>
  </si>
  <si>
    <t>F</t>
  </si>
  <si>
    <t xml:space="preserve">Entry Form </t>
  </si>
  <si>
    <t>4020279748/7500</t>
  </si>
  <si>
    <t>SK6275000000004020279748</t>
  </si>
  <si>
    <t xml:space="preserve">K nominaci je třeba přihlášku vytisknou, nechat potvrdit příslušným vedením WPC , soubor oskenovat a zaslat elektronicky i s původní Excel tabulkou na email wcwpc2014@gmail.com  </t>
  </si>
  <si>
    <t>To the nomination entry must be printed, must be verified the competent guidance WPC, file scanned and sent electronically with the original Excel spreadsheet to email wcwpc2014@gmail.com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</si>
</sst>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405]d\.\ mmmm\ yyyy"/>
    <numFmt numFmtId="189" formatCode="#,###,###,###"/>
    <numFmt numFmtId="190" formatCode="0.000000E+00"/>
    <numFmt numFmtId="191" formatCode="0.0000000E+00"/>
    <numFmt numFmtId="192" formatCode="0.00000000E+00"/>
    <numFmt numFmtId="193" formatCode="0.000000000E+00"/>
    <numFmt numFmtId="194" formatCode="0.0000000000E+00"/>
    <numFmt numFmtId="195" formatCode="0.00000000000E+00"/>
    <numFmt numFmtId="196" formatCode="0.000000000000E+00"/>
    <numFmt numFmtId="197" formatCode="0.0000000000000E+00"/>
    <numFmt numFmtId="198" formatCode="0.00000000000000E+00"/>
    <numFmt numFmtId="199" formatCode="0.000000000000000E+00"/>
    <numFmt numFmtId="200" formatCode="0.0000000000000000E+00"/>
    <numFmt numFmtId="201" formatCode="0.00000000000000000E+00"/>
    <numFmt numFmtId="202" formatCode="0.000000000000000000E+00"/>
    <numFmt numFmtId="203" formatCode="_-* #,##0.0\ _K_č_-;\-* #,##0.0\ _K_č_-;_-* &quot;-&quot;??\ _K_č_-;_-@_-"/>
    <numFmt numFmtId="204" formatCode="_-* #,##0\ _K_č_-;\-* #,##0\ _K_č_-;_-* &quot;-&quot;??\ _K_č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¥€-2]\ #\ ##,000_);[Red]\([$€-2]\ #\ ##,000\)"/>
    <numFmt numFmtId="209" formatCode="_-* #,##0.00\ [$€-1]_-;\-* #,##0.00\ [$€-1]_-;_-* &quot;-&quot;??\ [$€-1]_-;_-@_-"/>
    <numFmt numFmtId="210" formatCode="_-* #,##0.0\ [$€-1]_-;\-* #,##0.0\ [$€-1]_-;_-* &quot;-&quot;??\ [$€-1]_-;_-@_-"/>
    <numFmt numFmtId="211" formatCode="_-* #,##0\ [$€-1]_-;\-* #,##0\ [$€-1]_-;_-* &quot;-&quot;??\ [$€-1]_-;_-@_-"/>
    <numFmt numFmtId="212" formatCode="_-* #,##0.000\ _K_č_-;\-* #,##0.000\ _K_č_-;_-* &quot;-&quot;??\ _K_č_-;_-@_-"/>
    <numFmt numFmtId="213" formatCode="_-* #,##0.0000\ _K_č_-;\-* #,##0.0000\ _K_č_-;_-* &quot;-&quot;??\ _K_č_-;_-@_-"/>
    <numFmt numFmtId="214" formatCode="#,##0.0_ ;\-#,##0.0\ "/>
    <numFmt numFmtId="215" formatCode="_-* #,##0.0\ [$€-1]_-;\-* #,##0.0\ [$€-1]_-;_-* &quot;-&quot;?\ [$€-1]_-;_-@_-"/>
    <numFmt numFmtId="216" formatCode="[&lt;=99999]###\ ##;##\ ##\ ##"/>
    <numFmt numFmtId="217" formatCode="######0"/>
    <numFmt numFmtId="218" formatCode="###0"/>
    <numFmt numFmtId="219" formatCode="[$€-2]\ #\ ##,000_);[Red]\([$€-2]\ #\ ##,000\)"/>
    <numFmt numFmtId="220" formatCode="#,##0\ [$€-1];[Red]\-#,##0\ [$€-1]"/>
    <numFmt numFmtId="221" formatCode="_-[$€-2]\ * #,##0_-;\-[$€-2]\ * #,##0_-;_-[$€-2]\ * &quot;-&quot;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Tahoma"/>
      <family val="2"/>
    </font>
    <font>
      <b/>
      <sz val="14"/>
      <color indexed="63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b/>
      <sz val="22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333333"/>
      <name val="Tahoma"/>
      <family val="2"/>
    </font>
    <font>
      <b/>
      <sz val="14"/>
      <color rgb="FF333333"/>
      <name val="Calibri"/>
      <family val="2"/>
    </font>
    <font>
      <sz val="11"/>
      <color rgb="FF444444"/>
      <name val="Calibri"/>
      <family val="2"/>
    </font>
    <font>
      <sz val="11"/>
      <color rgb="FF000000"/>
      <name val="Calibri"/>
      <family val="2"/>
    </font>
    <font>
      <b/>
      <sz val="22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17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14" fontId="9" fillId="0" borderId="11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right" vertical="center"/>
    </xf>
    <xf numFmtId="209" fontId="6" fillId="35" borderId="17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171" fontId="7" fillId="0" borderId="0" xfId="4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209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17" fontId="7" fillId="0" borderId="0" xfId="4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209" fontId="6" fillId="35" borderId="20" xfId="41" applyNumberFormat="1" applyFont="1" applyFill="1" applyBorder="1" applyAlignment="1">
      <alignment horizontal="center" vertical="center"/>
    </xf>
    <xf numFmtId="209" fontId="6" fillId="35" borderId="20" xfId="0" applyNumberFormat="1" applyFont="1" applyFill="1" applyBorder="1" applyAlignment="1">
      <alignment horizontal="center" vertical="center"/>
    </xf>
    <xf numFmtId="209" fontId="6" fillId="35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30" fillId="0" borderId="0" xfId="0" applyFont="1" applyFill="1" applyBorder="1" applyAlignment="1">
      <alignment horizontal="left" vertical="center"/>
    </xf>
    <xf numFmtId="204" fontId="6" fillId="0" borderId="0" xfId="41" applyNumberFormat="1" applyFont="1" applyFill="1" applyAlignment="1">
      <alignment vertical="center" wrapText="1"/>
    </xf>
    <xf numFmtId="204" fontId="6" fillId="0" borderId="0" xfId="41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09" fontId="7" fillId="0" borderId="0" xfId="0" applyNumberFormat="1" applyFont="1" applyFill="1" applyAlignment="1">
      <alignment horizontal="center" vertical="center"/>
    </xf>
    <xf numFmtId="218" fontId="7" fillId="0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8" fillId="35" borderId="27" xfId="0" applyFont="1" applyFill="1" applyBorder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/>
    </xf>
    <xf numFmtId="0" fontId="56" fillId="35" borderId="30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218" fontId="11" fillId="35" borderId="27" xfId="41" applyNumberFormat="1" applyFont="1" applyFill="1" applyBorder="1" applyAlignment="1">
      <alignment horizontal="center"/>
    </xf>
    <xf numFmtId="218" fontId="11" fillId="35" borderId="31" xfId="41" applyNumberFormat="1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Čárka 2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ní 2" xfId="57"/>
    <cellStyle name="Normální 3" xfId="58"/>
    <cellStyle name="Normální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228600</xdr:colOff>
      <xdr:row>40</xdr:row>
      <xdr:rowOff>152400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8220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449"/>
  <sheetViews>
    <sheetView tabSelected="1" zoomScale="90" zoomScaleNormal="90" zoomScalePageLayoutView="0" workbookViewId="0" topLeftCell="A1">
      <selection activeCell="AL4" sqref="AL4"/>
    </sheetView>
  </sheetViews>
  <sheetFormatPr defaultColWidth="9.140625" defaultRowHeight="15"/>
  <cols>
    <col min="1" max="1" width="4.8515625" style="17" customWidth="1"/>
    <col min="2" max="2" width="16.140625" style="14" customWidth="1"/>
    <col min="3" max="3" width="16.140625" style="14" bestFit="1" customWidth="1"/>
    <col min="4" max="4" width="6.00390625" style="15" customWidth="1"/>
    <col min="5" max="5" width="14.28125" style="16" customWidth="1"/>
    <col min="6" max="6" width="12.140625" style="18" customWidth="1"/>
    <col min="7" max="7" width="9.8515625" style="15" customWidth="1"/>
    <col min="8" max="8" width="12.57421875" style="18" customWidth="1"/>
    <col min="9" max="9" width="20.140625" style="18" customWidth="1"/>
    <col min="10" max="11" width="5.8515625" style="18" customWidth="1"/>
    <col min="12" max="15" width="5.8515625" style="3" customWidth="1"/>
    <col min="16" max="16" width="7.28125" style="22" customWidth="1"/>
    <col min="17" max="17" width="13.7109375" style="22" customWidth="1"/>
    <col min="18" max="18" width="18.00390625" style="7" customWidth="1"/>
    <col min="19" max="19" width="26.8515625" style="7" customWidth="1"/>
    <col min="20" max="20" width="18.00390625" style="54" customWidth="1"/>
    <col min="21" max="21" width="18.00390625" style="7" customWidth="1"/>
    <col min="22" max="22" width="25.421875" style="7" customWidth="1"/>
    <col min="23" max="23" width="9.140625" style="7" hidden="1" customWidth="1"/>
    <col min="24" max="24" width="11.28125" style="7" hidden="1" customWidth="1"/>
    <col min="25" max="25" width="9.00390625" style="7" hidden="1" customWidth="1"/>
    <col min="26" max="29" width="9.140625" style="7" hidden="1" customWidth="1"/>
    <col min="30" max="30" width="28.140625" style="7" hidden="1" customWidth="1"/>
    <col min="31" max="31" width="22.28125" style="7" hidden="1" customWidth="1"/>
    <col min="32" max="32" width="18.57421875" style="7" hidden="1" customWidth="1"/>
    <col min="33" max="33" width="3.28125" style="7" customWidth="1"/>
    <col min="34" max="44" width="9.140625" style="7" customWidth="1"/>
    <col min="45" max="16384" width="9.140625" style="8" customWidth="1"/>
  </cols>
  <sheetData>
    <row r="1" spans="1:29" ht="27" customHeight="1" thickBot="1">
      <c r="A1" s="103" t="s">
        <v>93</v>
      </c>
      <c r="B1" s="104"/>
      <c r="C1" s="104"/>
      <c r="D1" s="104"/>
      <c r="E1" s="104"/>
      <c r="F1" s="104"/>
      <c r="G1" s="104"/>
      <c r="H1" s="104"/>
      <c r="I1" s="104"/>
      <c r="J1" s="89"/>
      <c r="K1" s="89"/>
      <c r="L1" s="89"/>
      <c r="M1" s="89"/>
      <c r="N1" s="89"/>
      <c r="O1" s="101">
        <f>AF4</f>
        <v>0</v>
      </c>
      <c r="P1" s="101"/>
      <c r="Q1" s="102"/>
      <c r="R1" s="62"/>
      <c r="S1" s="62"/>
      <c r="T1" s="63"/>
      <c r="U1" s="62"/>
      <c r="V1" s="62"/>
      <c r="X1" s="30"/>
      <c r="Y1" s="25"/>
      <c r="Z1" s="25"/>
      <c r="AA1" s="25"/>
      <c r="AB1" s="25"/>
      <c r="AC1" s="25"/>
    </row>
    <row r="2" spans="1:30" ht="36.75" customHeight="1" thickBot="1">
      <c r="A2" s="95" t="s">
        <v>54</v>
      </c>
      <c r="B2" s="96"/>
      <c r="C2" s="96"/>
      <c r="D2" s="96"/>
      <c r="E2" s="96"/>
      <c r="F2" s="96"/>
      <c r="G2" s="96"/>
      <c r="H2" s="96"/>
      <c r="I2" s="97"/>
      <c r="J2" s="98" t="s">
        <v>77</v>
      </c>
      <c r="K2" s="99"/>
      <c r="L2" s="99"/>
      <c r="M2" s="99"/>
      <c r="N2" s="99"/>
      <c r="O2" s="100"/>
      <c r="P2" s="42" t="s">
        <v>60</v>
      </c>
      <c r="Q2" s="43">
        <f>SUM(Q4:Q102)</f>
        <v>0</v>
      </c>
      <c r="R2" s="64"/>
      <c r="S2" s="65"/>
      <c r="T2" s="66"/>
      <c r="U2" s="64"/>
      <c r="V2" s="64"/>
      <c r="X2" s="31" t="s">
        <v>56</v>
      </c>
      <c r="Y2" s="31"/>
      <c r="Z2" s="31"/>
      <c r="AA2" s="31"/>
      <c r="AB2" s="31"/>
      <c r="AC2" s="23"/>
      <c r="AD2" s="23"/>
    </row>
    <row r="3" spans="1:44" s="10" customFormat="1" ht="32.25" customHeight="1">
      <c r="A3" s="46"/>
      <c r="B3" s="47" t="s">
        <v>45</v>
      </c>
      <c r="C3" s="47" t="s">
        <v>46</v>
      </c>
      <c r="D3" s="48" t="s">
        <v>84</v>
      </c>
      <c r="E3" s="48" t="s">
        <v>48</v>
      </c>
      <c r="F3" s="49" t="s">
        <v>47</v>
      </c>
      <c r="G3" s="48" t="s">
        <v>50</v>
      </c>
      <c r="H3" s="50" t="s">
        <v>49</v>
      </c>
      <c r="I3" s="48" t="s">
        <v>51</v>
      </c>
      <c r="J3" s="48" t="s">
        <v>52</v>
      </c>
      <c r="K3" s="48" t="s">
        <v>53</v>
      </c>
      <c r="L3" s="48" t="s">
        <v>78</v>
      </c>
      <c r="M3" s="48" t="s">
        <v>79</v>
      </c>
      <c r="N3" s="48" t="s">
        <v>58</v>
      </c>
      <c r="O3" s="48" t="s">
        <v>59</v>
      </c>
      <c r="P3" s="49" t="s">
        <v>55</v>
      </c>
      <c r="Q3" s="51" t="s">
        <v>57</v>
      </c>
      <c r="R3" s="67"/>
      <c r="S3" s="67"/>
      <c r="T3" s="68"/>
      <c r="U3" s="67"/>
      <c r="V3" s="67"/>
      <c r="W3" s="24"/>
      <c r="X3" s="27">
        <v>41967</v>
      </c>
      <c r="Y3" s="28"/>
      <c r="Z3" s="28"/>
      <c r="AA3" s="28"/>
      <c r="AB3" s="28"/>
      <c r="AC3" s="28"/>
      <c r="AD3" s="29" t="s">
        <v>63</v>
      </c>
      <c r="AE3" s="56" t="s">
        <v>0</v>
      </c>
      <c r="AF3" s="56"/>
      <c r="AG3" s="56"/>
      <c r="AH3" s="56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148" s="12" customFormat="1" ht="22.5" customHeight="1" thickBot="1">
      <c r="A4" s="33">
        <f>IF(B4&gt;0,A3+1,"")</f>
      </c>
      <c r="B4" s="44"/>
      <c r="C4" s="34"/>
      <c r="D4" s="20"/>
      <c r="E4" s="45"/>
      <c r="F4" s="36" t="str">
        <f aca="true" t="shared" si="0" ref="F4:F35">IF(E4&gt;0,DATEDIF(E4,$X$3,"Y"),"?")</f>
        <v>?</v>
      </c>
      <c r="G4" s="20"/>
      <c r="H4" s="36" t="str">
        <f>IF(F4&gt;1,VLOOKUP(F4,katvek!$A$2:$B$86,2,TRUE),"?")</f>
        <v>?</v>
      </c>
      <c r="I4" s="20"/>
      <c r="J4" s="20"/>
      <c r="K4" s="20"/>
      <c r="L4" s="20"/>
      <c r="M4" s="20"/>
      <c r="N4" s="20"/>
      <c r="O4" s="20"/>
      <c r="P4" s="37">
        <f>SUM(X4:AC4)</f>
        <v>0</v>
      </c>
      <c r="Q4" s="59" t="str">
        <f>IF(W4="T",AD4,IF(W4="J",AD4,IF(W4="M",AD4,IF(W4="O",AE4,"0"))))</f>
        <v>0</v>
      </c>
      <c r="R4" s="69"/>
      <c r="S4" s="105" t="s">
        <v>96</v>
      </c>
      <c r="T4" s="105"/>
      <c r="U4" s="105"/>
      <c r="V4" s="105"/>
      <c r="W4" s="11" t="str">
        <f aca="true" t="shared" si="1" ref="W4:W35">LEFT(H4,1)</f>
        <v>?</v>
      </c>
      <c r="X4" s="26">
        <f aca="true" t="shared" si="2" ref="X4:X34">IF(J4&gt;0,1,0)</f>
        <v>0</v>
      </c>
      <c r="Y4" s="26">
        <f aca="true" t="shared" si="3" ref="Y4:Y34">IF(K4&gt;0,1,0)</f>
        <v>0</v>
      </c>
      <c r="Z4" s="26">
        <f aca="true" t="shared" si="4" ref="Z4:Z34">IF(L4&gt;0,1,0)</f>
        <v>0</v>
      </c>
      <c r="AA4" s="26">
        <f aca="true" t="shared" si="5" ref="AA4:AA34">IF(M4&gt;0,1,0)</f>
        <v>0</v>
      </c>
      <c r="AB4" s="26">
        <f aca="true" t="shared" si="6" ref="AB4:AB34">IF(N4&gt;0,1,0)</f>
        <v>0</v>
      </c>
      <c r="AC4" s="26">
        <f aca="true" t="shared" si="7" ref="AC4:AC34">IF(O4&gt;0,1,0)</f>
        <v>0</v>
      </c>
      <c r="AD4" s="11">
        <f>LOOKUP(P4,'ceny '!A$2:A$9,'ceny '!B$2:B$9)</f>
        <v>0</v>
      </c>
      <c r="AE4" s="11">
        <f>LOOKUP(P4,'ceny '!A$2:A$8,'ceny '!C$2:C$8)</f>
        <v>0</v>
      </c>
      <c r="AF4" s="57">
        <f>SUM(E4:E102)</f>
        <v>0</v>
      </c>
      <c r="AG4" s="55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</row>
    <row r="5" spans="1:44" s="3" customFormat="1" ht="22.5" customHeight="1" thickBot="1">
      <c r="A5" s="33">
        <f aca="true" t="shared" si="8" ref="A5:A68">IF(B5&gt;0,A4+1,"")</f>
      </c>
      <c r="B5" s="34"/>
      <c r="C5" s="34"/>
      <c r="D5" s="20"/>
      <c r="E5" s="45"/>
      <c r="F5" s="36" t="str">
        <f t="shared" si="0"/>
        <v>?</v>
      </c>
      <c r="G5" s="20"/>
      <c r="H5" s="36" t="str">
        <f>IF(F5&gt;1,VLOOKUP(F5,katvek!$A$2:$B$86,2,TRUE),"?")</f>
        <v>?</v>
      </c>
      <c r="I5" s="20"/>
      <c r="J5" s="20"/>
      <c r="K5" s="20"/>
      <c r="L5" s="20"/>
      <c r="M5" s="20"/>
      <c r="N5" s="20"/>
      <c r="O5" s="20"/>
      <c r="P5" s="37">
        <f aca="true" t="shared" si="9" ref="P5:P67">SUM(X5:AC5)</f>
        <v>0</v>
      </c>
      <c r="Q5" s="60" t="str">
        <f aca="true" t="shared" si="10" ref="Q5:Q67">IF(W5="T",AD5,IF(W5="J",AD5,IF(W5="M",AD5,IF(W5="O",AE5,"0"))))</f>
        <v>0</v>
      </c>
      <c r="R5" s="71"/>
      <c r="S5" s="105"/>
      <c r="T5" s="105"/>
      <c r="U5" s="105"/>
      <c r="V5" s="105"/>
      <c r="W5" s="11" t="str">
        <f t="shared" si="1"/>
        <v>?</v>
      </c>
      <c r="X5" s="19">
        <f t="shared" si="2"/>
        <v>0</v>
      </c>
      <c r="Y5" s="19">
        <f t="shared" si="3"/>
        <v>0</v>
      </c>
      <c r="Z5" s="19">
        <f t="shared" si="4"/>
        <v>0</v>
      </c>
      <c r="AA5" s="19">
        <f t="shared" si="5"/>
        <v>0</v>
      </c>
      <c r="AB5" s="19">
        <f t="shared" si="6"/>
        <v>0</v>
      </c>
      <c r="AC5" s="19">
        <f t="shared" si="7"/>
        <v>0</v>
      </c>
      <c r="AD5" s="11">
        <f>LOOKUP(P5,'ceny '!A$2:A$9,'ceny '!B$2:B$9)</f>
        <v>0</v>
      </c>
      <c r="AE5" s="11">
        <f>LOOKUP(P5,'ceny '!A$2:A$8,'ceny '!C$2:C$8)</f>
        <v>0</v>
      </c>
      <c r="AF5" s="5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3" customFormat="1" ht="22.5" customHeight="1" thickBot="1">
      <c r="A6" s="33">
        <f t="shared" si="8"/>
      </c>
      <c r="B6" s="34"/>
      <c r="C6" s="34"/>
      <c r="D6" s="20"/>
      <c r="E6" s="35"/>
      <c r="F6" s="36" t="str">
        <f t="shared" si="0"/>
        <v>?</v>
      </c>
      <c r="G6" s="20"/>
      <c r="H6" s="36" t="str">
        <f>IF(F6&gt;1,VLOOKUP(F6,katvek!$A$2:$B$86,2,TRUE),"?")</f>
        <v>?</v>
      </c>
      <c r="I6" s="20"/>
      <c r="J6" s="20"/>
      <c r="K6" s="20"/>
      <c r="L6" s="20"/>
      <c r="M6" s="20"/>
      <c r="N6" s="20"/>
      <c r="O6" s="20"/>
      <c r="P6" s="37">
        <f t="shared" si="9"/>
        <v>0</v>
      </c>
      <c r="Q6" s="60" t="str">
        <f t="shared" si="10"/>
        <v>0</v>
      </c>
      <c r="R6" s="71"/>
      <c r="S6" s="105" t="s">
        <v>97</v>
      </c>
      <c r="T6" s="105"/>
      <c r="U6" s="105"/>
      <c r="V6" s="105"/>
      <c r="W6" s="11" t="str">
        <f t="shared" si="1"/>
        <v>?</v>
      </c>
      <c r="X6" s="19">
        <f t="shared" si="2"/>
        <v>0</v>
      </c>
      <c r="Y6" s="19">
        <f t="shared" si="3"/>
        <v>0</v>
      </c>
      <c r="Z6" s="19">
        <f t="shared" si="4"/>
        <v>0</v>
      </c>
      <c r="AA6" s="19">
        <f t="shared" si="5"/>
        <v>0</v>
      </c>
      <c r="AB6" s="19">
        <f t="shared" si="6"/>
        <v>0</v>
      </c>
      <c r="AC6" s="19">
        <f t="shared" si="7"/>
        <v>0</v>
      </c>
      <c r="AD6" s="11">
        <f>LOOKUP(P6,'ceny '!A$2:A$9,'ceny '!B$2:B$9)</f>
        <v>0</v>
      </c>
      <c r="AE6" s="11">
        <f>LOOKUP(P6,'ceny '!A$2:A$8,'ceny '!C$2:C$8)</f>
        <v>0</v>
      </c>
      <c r="AF6" s="52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3" customFormat="1" ht="22.5" customHeight="1" thickBot="1">
      <c r="A7" s="33">
        <f t="shared" si="8"/>
      </c>
      <c r="B7" s="34"/>
      <c r="C7" s="34"/>
      <c r="D7" s="20"/>
      <c r="E7" s="45"/>
      <c r="F7" s="36" t="str">
        <f t="shared" si="0"/>
        <v>?</v>
      </c>
      <c r="G7" s="20"/>
      <c r="H7" s="36" t="str">
        <f>IF(F7&gt;1,VLOOKUP(F7,katvek!$A$2:$B$86,2,TRUE),"?")</f>
        <v>?</v>
      </c>
      <c r="I7" s="20"/>
      <c r="J7" s="20"/>
      <c r="K7" s="20"/>
      <c r="L7" s="20"/>
      <c r="M7" s="20"/>
      <c r="N7" s="20"/>
      <c r="O7" s="20"/>
      <c r="P7" s="37">
        <f t="shared" si="9"/>
        <v>0</v>
      </c>
      <c r="Q7" s="60" t="str">
        <f t="shared" si="10"/>
        <v>0</v>
      </c>
      <c r="R7" s="71"/>
      <c r="S7" s="105"/>
      <c r="T7" s="105"/>
      <c r="U7" s="105"/>
      <c r="V7" s="105"/>
      <c r="W7" s="11" t="str">
        <f t="shared" si="1"/>
        <v>?</v>
      </c>
      <c r="X7" s="19">
        <f t="shared" si="2"/>
        <v>0</v>
      </c>
      <c r="Y7" s="19">
        <f t="shared" si="3"/>
        <v>0</v>
      </c>
      <c r="Z7" s="19">
        <f t="shared" si="4"/>
        <v>0</v>
      </c>
      <c r="AA7" s="19">
        <f t="shared" si="5"/>
        <v>0</v>
      </c>
      <c r="AB7" s="19">
        <f t="shared" si="6"/>
        <v>0</v>
      </c>
      <c r="AC7" s="19">
        <f t="shared" si="7"/>
        <v>0</v>
      </c>
      <c r="AD7" s="11">
        <f>LOOKUP(P7,'ceny '!A$2:A$9,'ceny '!B$2:B$9)</f>
        <v>0</v>
      </c>
      <c r="AE7" s="11">
        <f>LOOKUP(P7,'ceny '!A$2:A$8,'ceny '!C$2:C$8)</f>
        <v>0</v>
      </c>
      <c r="AF7" s="52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3" customFormat="1" ht="22.5" customHeight="1" thickBot="1">
      <c r="A8" s="33">
        <f t="shared" si="8"/>
      </c>
      <c r="B8" s="34"/>
      <c r="C8" s="34"/>
      <c r="D8" s="20"/>
      <c r="E8" s="35"/>
      <c r="F8" s="36" t="str">
        <f t="shared" si="0"/>
        <v>?</v>
      </c>
      <c r="G8" s="20"/>
      <c r="H8" s="36" t="str">
        <f>IF(F8&gt;1,VLOOKUP(F8,katvek!$A$2:$B$86,2,TRUE),"?")</f>
        <v>?</v>
      </c>
      <c r="I8" s="20"/>
      <c r="J8" s="20"/>
      <c r="K8" s="20"/>
      <c r="L8" s="20"/>
      <c r="M8" s="20"/>
      <c r="N8" s="20"/>
      <c r="O8" s="20"/>
      <c r="P8" s="37">
        <f t="shared" si="9"/>
        <v>0</v>
      </c>
      <c r="Q8" s="60" t="str">
        <f t="shared" si="10"/>
        <v>0</v>
      </c>
      <c r="R8" s="71"/>
      <c r="S8" s="58"/>
      <c r="T8" s="58"/>
      <c r="U8" s="58"/>
      <c r="V8" s="72"/>
      <c r="W8" s="11" t="str">
        <f t="shared" si="1"/>
        <v>?</v>
      </c>
      <c r="X8" s="19">
        <f t="shared" si="2"/>
        <v>0</v>
      </c>
      <c r="Y8" s="19">
        <f t="shared" si="3"/>
        <v>0</v>
      </c>
      <c r="Z8" s="19">
        <f t="shared" si="4"/>
        <v>0</v>
      </c>
      <c r="AA8" s="19">
        <f t="shared" si="5"/>
        <v>0</v>
      </c>
      <c r="AB8" s="19">
        <f t="shared" si="6"/>
        <v>0</v>
      </c>
      <c r="AC8" s="19">
        <f t="shared" si="7"/>
        <v>0</v>
      </c>
      <c r="AD8" s="11">
        <f>LOOKUP(P8,'ceny '!A$2:A$9,'ceny '!B$2:B$9)</f>
        <v>0</v>
      </c>
      <c r="AE8" s="11">
        <f>LOOKUP(P8,'ceny '!A$2:A$8,'ceny '!C$2:C$8)</f>
        <v>0</v>
      </c>
      <c r="AF8" s="52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3" customFormat="1" ht="22.5" customHeight="1" thickBot="1">
      <c r="A9" s="33">
        <f t="shared" si="8"/>
      </c>
      <c r="B9" s="34"/>
      <c r="C9" s="34"/>
      <c r="D9" s="20"/>
      <c r="E9" s="45"/>
      <c r="F9" s="36" t="str">
        <f t="shared" si="0"/>
        <v>?</v>
      </c>
      <c r="G9" s="20"/>
      <c r="H9" s="36" t="str">
        <f>IF(F9&gt;1,VLOOKUP(F9,katvek!$A$2:$B$86,2,TRUE),"?")</f>
        <v>?</v>
      </c>
      <c r="I9" s="20"/>
      <c r="J9" s="20"/>
      <c r="K9" s="20"/>
      <c r="L9" s="20"/>
      <c r="M9" s="20"/>
      <c r="N9" s="20"/>
      <c r="O9" s="20"/>
      <c r="P9" s="37">
        <f t="shared" si="9"/>
        <v>0</v>
      </c>
      <c r="Q9" s="60" t="str">
        <f t="shared" si="10"/>
        <v>0</v>
      </c>
      <c r="R9" s="71"/>
      <c r="V9" s="71"/>
      <c r="W9" s="11" t="str">
        <f t="shared" si="1"/>
        <v>?</v>
      </c>
      <c r="X9" s="19">
        <f t="shared" si="2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6"/>
        <v>0</v>
      </c>
      <c r="AC9" s="19">
        <f t="shared" si="7"/>
        <v>0</v>
      </c>
      <c r="AD9" s="11">
        <f>LOOKUP(P9,'ceny '!A$2:A$9,'ceny '!B$2:B$9)</f>
        <v>0</v>
      </c>
      <c r="AE9" s="11">
        <f>LOOKUP(P9,'ceny '!A$2:A$8,'ceny '!C$2:C$8)</f>
        <v>0</v>
      </c>
      <c r="AF9" s="52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3" customFormat="1" ht="22.5" customHeight="1" thickBot="1">
      <c r="A10" s="33">
        <f t="shared" si="8"/>
      </c>
      <c r="B10" s="34"/>
      <c r="C10" s="34"/>
      <c r="D10" s="20"/>
      <c r="E10" s="35"/>
      <c r="F10" s="36" t="str">
        <f t="shared" si="0"/>
        <v>?</v>
      </c>
      <c r="G10" s="20"/>
      <c r="H10" s="36" t="str">
        <f>IF(F10&gt;1,VLOOKUP(F10,katvek!$A$2:$B$86,2,TRUE),"?")</f>
        <v>?</v>
      </c>
      <c r="I10" s="20"/>
      <c r="J10" s="20"/>
      <c r="K10" s="20"/>
      <c r="L10" s="20"/>
      <c r="M10" s="20"/>
      <c r="N10" s="20"/>
      <c r="O10" s="20"/>
      <c r="P10" s="37">
        <f t="shared" si="9"/>
        <v>0</v>
      </c>
      <c r="Q10" s="60" t="str">
        <f t="shared" si="10"/>
        <v>0</v>
      </c>
      <c r="R10" s="71"/>
      <c r="S10" s="70" t="s">
        <v>64</v>
      </c>
      <c r="T10" s="70"/>
      <c r="U10" s="69"/>
      <c r="V10" s="71"/>
      <c r="W10" s="11" t="str">
        <f t="shared" si="1"/>
        <v>?</v>
      </c>
      <c r="X10" s="19">
        <f t="shared" si="2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6"/>
        <v>0</v>
      </c>
      <c r="AC10" s="19">
        <f t="shared" si="7"/>
        <v>0</v>
      </c>
      <c r="AD10" s="11">
        <f>LOOKUP(P10,'ceny '!A$2:A$9,'ceny '!B$2:B$9)</f>
        <v>0</v>
      </c>
      <c r="AE10" s="11">
        <f>LOOKUP(P10,'ceny '!A$2:A$8,'ceny '!C$2:C$8)</f>
        <v>0</v>
      </c>
      <c r="AF10" s="52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3" customFormat="1" ht="22.5" customHeight="1" thickBot="1">
      <c r="A11" s="33">
        <f t="shared" si="8"/>
      </c>
      <c r="B11" s="34"/>
      <c r="C11" s="34"/>
      <c r="D11" s="20"/>
      <c r="E11" s="45"/>
      <c r="F11" s="36" t="str">
        <f t="shared" si="0"/>
        <v>?</v>
      </c>
      <c r="G11" s="20"/>
      <c r="H11" s="36" t="str">
        <f>IF(F11&gt;1,VLOOKUP(F11,katvek!$A$2:$B$86,2,TRUE),"?")</f>
        <v>?</v>
      </c>
      <c r="I11" s="20"/>
      <c r="J11" s="20"/>
      <c r="K11" s="20"/>
      <c r="L11" s="20"/>
      <c r="M11" s="20"/>
      <c r="N11" s="20"/>
      <c r="O11" s="20"/>
      <c r="P11" s="37">
        <f t="shared" si="9"/>
        <v>0</v>
      </c>
      <c r="Q11" s="60" t="str">
        <f t="shared" si="10"/>
        <v>0</v>
      </c>
      <c r="R11" s="71"/>
      <c r="S11" s="72" t="s">
        <v>65</v>
      </c>
      <c r="T11" s="86"/>
      <c r="U11" s="71"/>
      <c r="V11" s="71"/>
      <c r="W11" s="11" t="str">
        <f t="shared" si="1"/>
        <v>?</v>
      </c>
      <c r="X11" s="19">
        <f t="shared" si="2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 t="shared" si="6"/>
        <v>0</v>
      </c>
      <c r="AC11" s="19">
        <f t="shared" si="7"/>
        <v>0</v>
      </c>
      <c r="AD11" s="11">
        <f>LOOKUP(P11,'ceny '!A$2:A$9,'ceny '!B$2:B$9)</f>
        <v>0</v>
      </c>
      <c r="AE11" s="11">
        <f>LOOKUP(P11,'ceny '!A$2:A$8,'ceny '!C$2:C$8)</f>
        <v>0</v>
      </c>
      <c r="AF11" s="5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3" customFormat="1" ht="22.5" customHeight="1" thickBot="1">
      <c r="A12" s="33">
        <f t="shared" si="8"/>
      </c>
      <c r="B12" s="34"/>
      <c r="C12" s="34"/>
      <c r="D12" s="20"/>
      <c r="E12" s="35"/>
      <c r="F12" s="36" t="str">
        <f t="shared" si="0"/>
        <v>?</v>
      </c>
      <c r="G12" s="20"/>
      <c r="H12" s="36" t="str">
        <f>IF(F12&gt;1,VLOOKUP(F12,katvek!$A$2:$B$86,2,TRUE),"?")</f>
        <v>?</v>
      </c>
      <c r="I12" s="20"/>
      <c r="J12" s="20"/>
      <c r="K12" s="20"/>
      <c r="L12" s="20"/>
      <c r="M12" s="20"/>
      <c r="N12" s="20"/>
      <c r="O12" s="20"/>
      <c r="P12" s="37">
        <f t="shared" si="9"/>
        <v>0</v>
      </c>
      <c r="Q12" s="60" t="str">
        <f t="shared" si="10"/>
        <v>0</v>
      </c>
      <c r="R12" s="71"/>
      <c r="S12" s="72" t="s">
        <v>67</v>
      </c>
      <c r="T12" s="88" t="s">
        <v>87</v>
      </c>
      <c r="U12" s="71"/>
      <c r="V12" s="71"/>
      <c r="W12" s="11" t="str">
        <f t="shared" si="1"/>
        <v>?</v>
      </c>
      <c r="X12" s="19">
        <f t="shared" si="2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6"/>
        <v>0</v>
      </c>
      <c r="AC12" s="19">
        <f t="shared" si="7"/>
        <v>0</v>
      </c>
      <c r="AD12" s="11">
        <f>LOOKUP(P12,'ceny '!A$2:A$9,'ceny '!B$2:B$9)</f>
        <v>0</v>
      </c>
      <c r="AE12" s="11">
        <f>LOOKUP(P12,'ceny '!A$2:A$8,'ceny '!C$2:C$8)</f>
        <v>0</v>
      </c>
      <c r="AF12" s="52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3" customFormat="1" ht="22.5" customHeight="1" thickBot="1">
      <c r="A13" s="33">
        <f t="shared" si="8"/>
      </c>
      <c r="B13" s="34"/>
      <c r="C13" s="34"/>
      <c r="D13" s="20"/>
      <c r="E13" s="45"/>
      <c r="F13" s="36" t="str">
        <f t="shared" si="0"/>
        <v>?</v>
      </c>
      <c r="G13" s="20"/>
      <c r="H13" s="36" t="str">
        <f>IF(F13&gt;1,VLOOKUP(F13,katvek!$A$2:$B$86,2,TRUE),"?")</f>
        <v>?</v>
      </c>
      <c r="I13" s="20"/>
      <c r="J13" s="20"/>
      <c r="K13" s="20"/>
      <c r="L13" s="20"/>
      <c r="M13" s="20"/>
      <c r="N13" s="20"/>
      <c r="O13" s="20"/>
      <c r="P13" s="37">
        <f t="shared" si="9"/>
        <v>0</v>
      </c>
      <c r="Q13" s="60" t="str">
        <f t="shared" si="10"/>
        <v>0</v>
      </c>
      <c r="R13" s="71"/>
      <c r="S13" s="72" t="s">
        <v>68</v>
      </c>
      <c r="T13" s="72" t="s">
        <v>88</v>
      </c>
      <c r="U13" s="71"/>
      <c r="V13" s="71"/>
      <c r="W13" s="11" t="str">
        <f t="shared" si="1"/>
        <v>?</v>
      </c>
      <c r="X13" s="19">
        <f t="shared" si="2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6"/>
        <v>0</v>
      </c>
      <c r="AC13" s="19">
        <f t="shared" si="7"/>
        <v>0</v>
      </c>
      <c r="AD13" s="11">
        <f>LOOKUP(P13,'ceny '!A$2:A$9,'ceny '!B$2:B$9)</f>
        <v>0</v>
      </c>
      <c r="AE13" s="11">
        <f>LOOKUP(P13,'ceny '!A$2:A$8,'ceny '!C$2:C$8)</f>
        <v>0</v>
      </c>
      <c r="AF13" s="52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3" customFormat="1" ht="22.5" customHeight="1" thickBot="1">
      <c r="A14" s="33">
        <f t="shared" si="8"/>
      </c>
      <c r="B14" s="34"/>
      <c r="C14" s="34"/>
      <c r="D14" s="20"/>
      <c r="E14" s="35"/>
      <c r="F14" s="36" t="str">
        <f t="shared" si="0"/>
        <v>?</v>
      </c>
      <c r="G14" s="20"/>
      <c r="H14" s="36" t="str">
        <f>IF(F14&gt;1,VLOOKUP(F14,katvek!$A$2:$B$86,2,TRUE),"?")</f>
        <v>?</v>
      </c>
      <c r="I14" s="20"/>
      <c r="J14" s="20"/>
      <c r="K14" s="20"/>
      <c r="L14" s="20"/>
      <c r="M14" s="20"/>
      <c r="N14" s="20"/>
      <c r="O14" s="20"/>
      <c r="P14" s="37">
        <f t="shared" si="9"/>
        <v>0</v>
      </c>
      <c r="Q14" s="60" t="str">
        <f t="shared" si="10"/>
        <v>0</v>
      </c>
      <c r="R14" s="71"/>
      <c r="S14" s="72" t="s">
        <v>69</v>
      </c>
      <c r="T14" s="72" t="s">
        <v>89</v>
      </c>
      <c r="U14" s="71"/>
      <c r="V14" s="71"/>
      <c r="W14" s="11" t="str">
        <f t="shared" si="1"/>
        <v>?</v>
      </c>
      <c r="X14" s="19">
        <f t="shared" si="2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6"/>
        <v>0</v>
      </c>
      <c r="AC14" s="19">
        <f t="shared" si="7"/>
        <v>0</v>
      </c>
      <c r="AD14" s="11">
        <f>LOOKUP(P14,'ceny '!A$2:A$9,'ceny '!B$2:B$9)</f>
        <v>0</v>
      </c>
      <c r="AE14" s="11">
        <f>LOOKUP(P14,'ceny '!A$2:A$8,'ceny '!C$2:C$8)</f>
        <v>0</v>
      </c>
      <c r="AF14" s="52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3" customFormat="1" ht="22.5" customHeight="1" thickBot="1">
      <c r="A15" s="33">
        <f t="shared" si="8"/>
      </c>
      <c r="B15" s="34"/>
      <c r="C15" s="34"/>
      <c r="D15" s="20"/>
      <c r="E15" s="45"/>
      <c r="F15" s="36" t="str">
        <f t="shared" si="0"/>
        <v>?</v>
      </c>
      <c r="G15" s="20"/>
      <c r="H15" s="36" t="str">
        <f>IF(F15&gt;1,VLOOKUP(F15,katvek!$A$2:$B$86,2,TRUE),"?")</f>
        <v>?</v>
      </c>
      <c r="I15" s="20"/>
      <c r="J15" s="20"/>
      <c r="K15" s="20"/>
      <c r="L15" s="20"/>
      <c r="M15" s="20"/>
      <c r="N15" s="20"/>
      <c r="O15" s="20"/>
      <c r="P15" s="37">
        <f t="shared" si="9"/>
        <v>0</v>
      </c>
      <c r="Q15" s="60" t="str">
        <f t="shared" si="10"/>
        <v>0</v>
      </c>
      <c r="R15" s="71"/>
      <c r="S15" s="72" t="s">
        <v>66</v>
      </c>
      <c r="T15" s="72"/>
      <c r="U15" s="71"/>
      <c r="V15" s="71"/>
      <c r="W15" s="11" t="str">
        <f t="shared" si="1"/>
        <v>?</v>
      </c>
      <c r="X15" s="19">
        <f t="shared" si="2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6"/>
        <v>0</v>
      </c>
      <c r="AC15" s="19">
        <f t="shared" si="7"/>
        <v>0</v>
      </c>
      <c r="AD15" s="11">
        <f>LOOKUP(P15,'ceny '!A$2:A$9,'ceny '!B$2:B$9)</f>
        <v>0</v>
      </c>
      <c r="AE15" s="11">
        <f>LOOKUP(P15,'ceny '!A$2:A$8,'ceny '!C$2:C$8)</f>
        <v>0</v>
      </c>
      <c r="AF15" s="52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3" customFormat="1" ht="22.5" customHeight="1" thickBot="1">
      <c r="A16" s="33">
        <f t="shared" si="8"/>
      </c>
      <c r="B16" s="34"/>
      <c r="C16" s="34"/>
      <c r="D16" s="20"/>
      <c r="E16" s="35"/>
      <c r="F16" s="36" t="str">
        <f t="shared" si="0"/>
        <v>?</v>
      </c>
      <c r="G16" s="20"/>
      <c r="H16" s="36" t="str">
        <f>IF(F16&gt;1,VLOOKUP(F16,katvek!$A$2:$B$86,2,TRUE),"?")</f>
        <v>?</v>
      </c>
      <c r="I16" s="20"/>
      <c r="J16" s="20"/>
      <c r="K16" s="20"/>
      <c r="L16" s="20"/>
      <c r="M16" s="20"/>
      <c r="N16" s="20"/>
      <c r="O16" s="20"/>
      <c r="P16" s="37">
        <f t="shared" si="9"/>
        <v>0</v>
      </c>
      <c r="Q16" s="60" t="str">
        <f t="shared" si="10"/>
        <v>0</v>
      </c>
      <c r="R16" s="71"/>
      <c r="S16" s="58" t="s">
        <v>90</v>
      </c>
      <c r="T16" s="88" t="s">
        <v>94</v>
      </c>
      <c r="V16" s="71"/>
      <c r="W16" s="11" t="str">
        <f t="shared" si="1"/>
        <v>?</v>
      </c>
      <c r="X16" s="19">
        <f t="shared" si="2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6"/>
        <v>0</v>
      </c>
      <c r="AC16" s="19">
        <f t="shared" si="7"/>
        <v>0</v>
      </c>
      <c r="AD16" s="11">
        <f>LOOKUP(P16,'ceny '!A$2:A$9,'ceny '!B$2:B$9)</f>
        <v>0</v>
      </c>
      <c r="AE16" s="11">
        <f>LOOKUP(P16,'ceny '!A$2:A$8,'ceny '!C$2:C$8)</f>
        <v>0</v>
      </c>
      <c r="AF16" s="52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3" customFormat="1" ht="22.5" customHeight="1" thickBot="1">
      <c r="A17" s="33">
        <f t="shared" si="8"/>
      </c>
      <c r="B17" s="34"/>
      <c r="C17" s="34"/>
      <c r="D17" s="20"/>
      <c r="E17" s="45"/>
      <c r="F17" s="36" t="str">
        <f t="shared" si="0"/>
        <v>?</v>
      </c>
      <c r="G17" s="20"/>
      <c r="H17" s="36" t="str">
        <f>IF(F17&gt;1,VLOOKUP(F17,katvek!$A$2:$B$86,2,TRUE),"?")</f>
        <v>?</v>
      </c>
      <c r="I17" s="20"/>
      <c r="J17" s="20"/>
      <c r="K17" s="20"/>
      <c r="L17" s="20"/>
      <c r="M17" s="20"/>
      <c r="N17" s="20"/>
      <c r="O17" s="20"/>
      <c r="P17" s="37">
        <f t="shared" si="9"/>
        <v>0</v>
      </c>
      <c r="Q17" s="60" t="str">
        <f t="shared" si="10"/>
        <v>0</v>
      </c>
      <c r="R17" s="71"/>
      <c r="S17" s="72" t="s">
        <v>70</v>
      </c>
      <c r="T17" s="88" t="s">
        <v>95</v>
      </c>
      <c r="U17" s="71"/>
      <c r="V17" s="71"/>
      <c r="W17" s="11" t="str">
        <f t="shared" si="1"/>
        <v>?</v>
      </c>
      <c r="X17" s="19">
        <f t="shared" si="2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6"/>
        <v>0</v>
      </c>
      <c r="AC17" s="19">
        <f t="shared" si="7"/>
        <v>0</v>
      </c>
      <c r="AD17" s="11">
        <f>LOOKUP(P17,'ceny '!A$2:A$9,'ceny '!B$2:B$9)</f>
        <v>0</v>
      </c>
      <c r="AE17" s="11">
        <f>LOOKUP(P17,'ceny '!A$2:A$8,'ceny '!C$2:C$8)</f>
        <v>0</v>
      </c>
      <c r="AF17" s="52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3" customFormat="1" ht="22.5" customHeight="1" thickBot="1">
      <c r="A18" s="33">
        <f t="shared" si="8"/>
      </c>
      <c r="B18" s="34"/>
      <c r="C18" s="34"/>
      <c r="D18" s="20"/>
      <c r="E18" s="35"/>
      <c r="F18" s="36" t="str">
        <f t="shared" si="0"/>
        <v>?</v>
      </c>
      <c r="G18" s="20"/>
      <c r="H18" s="36" t="str">
        <f>IF(F18&gt;1,VLOOKUP(F18,katvek!$A$2:$B$86,2,TRUE),"?")</f>
        <v>?</v>
      </c>
      <c r="I18" s="20"/>
      <c r="J18" s="20"/>
      <c r="K18" s="20"/>
      <c r="L18" s="20"/>
      <c r="M18" s="20"/>
      <c r="N18" s="20"/>
      <c r="O18" s="20"/>
      <c r="P18" s="37">
        <f t="shared" si="9"/>
        <v>0</v>
      </c>
      <c r="Q18" s="60" t="str">
        <f t="shared" si="10"/>
        <v>0</v>
      </c>
      <c r="R18" s="71"/>
      <c r="S18" s="72" t="s">
        <v>71</v>
      </c>
      <c r="T18" s="72" t="s">
        <v>85</v>
      </c>
      <c r="U18" s="71"/>
      <c r="V18" s="71"/>
      <c r="W18" s="11" t="str">
        <f t="shared" si="1"/>
        <v>?</v>
      </c>
      <c r="X18" s="19">
        <f t="shared" si="2"/>
        <v>0</v>
      </c>
      <c r="Y18" s="19">
        <f t="shared" si="3"/>
        <v>0</v>
      </c>
      <c r="Z18" s="19">
        <f t="shared" si="4"/>
        <v>0</v>
      </c>
      <c r="AA18" s="19">
        <f t="shared" si="5"/>
        <v>0</v>
      </c>
      <c r="AB18" s="19">
        <f t="shared" si="6"/>
        <v>0</v>
      </c>
      <c r="AC18" s="19">
        <f t="shared" si="7"/>
        <v>0</v>
      </c>
      <c r="AD18" s="11">
        <f>LOOKUP(P18,'ceny '!A$2:A$9,'ceny '!B$2:B$9)</f>
        <v>0</v>
      </c>
      <c r="AE18" s="11">
        <f>LOOKUP(P18,'ceny '!A$2:A$8,'ceny '!C$2:C$8)</f>
        <v>0</v>
      </c>
      <c r="AF18" s="52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3" customFormat="1" ht="22.5" customHeight="1" thickBot="1">
      <c r="A19" s="33">
        <f t="shared" si="8"/>
      </c>
      <c r="B19" s="34"/>
      <c r="C19" s="34"/>
      <c r="D19" s="20"/>
      <c r="E19" s="45"/>
      <c r="F19" s="36" t="str">
        <f t="shared" si="0"/>
        <v>?</v>
      </c>
      <c r="G19" s="20"/>
      <c r="H19" s="36" t="str">
        <f>IF(F19&gt;1,VLOOKUP(F19,katvek!$A$2:$B$86,2,TRUE),"?")</f>
        <v>?</v>
      </c>
      <c r="I19" s="20"/>
      <c r="J19" s="20"/>
      <c r="K19" s="20"/>
      <c r="L19" s="20"/>
      <c r="M19" s="20"/>
      <c r="N19" s="20"/>
      <c r="O19" s="20"/>
      <c r="P19" s="37">
        <f t="shared" si="9"/>
        <v>0</v>
      </c>
      <c r="Q19" s="60" t="str">
        <f t="shared" si="10"/>
        <v>0</v>
      </c>
      <c r="R19" s="71"/>
      <c r="S19" s="72" t="s">
        <v>72</v>
      </c>
      <c r="T19" s="72" t="s">
        <v>86</v>
      </c>
      <c r="U19" s="71"/>
      <c r="V19" s="71"/>
      <c r="W19" s="11" t="str">
        <f t="shared" si="1"/>
        <v>?</v>
      </c>
      <c r="X19" s="19">
        <f t="shared" si="2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6"/>
        <v>0</v>
      </c>
      <c r="AC19" s="19">
        <f t="shared" si="7"/>
        <v>0</v>
      </c>
      <c r="AD19" s="11">
        <f>LOOKUP(P19,'ceny '!A$2:A$9,'ceny '!B$2:B$9)</f>
        <v>0</v>
      </c>
      <c r="AE19" s="11">
        <f>LOOKUP(P19,'ceny '!A$2:A$8,'ceny '!C$2:C$8)</f>
        <v>0</v>
      </c>
      <c r="AF19" s="52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3" customFormat="1" ht="22.5" customHeight="1" thickBot="1">
      <c r="A20" s="33">
        <f t="shared" si="8"/>
      </c>
      <c r="B20" s="34"/>
      <c r="C20" s="34"/>
      <c r="D20" s="20"/>
      <c r="E20" s="35"/>
      <c r="F20" s="36" t="str">
        <f t="shared" si="0"/>
        <v>?</v>
      </c>
      <c r="G20" s="20"/>
      <c r="H20" s="36" t="str">
        <f>IF(F20&gt;1,VLOOKUP(F20,katvek!$A$2:$B$86,2,TRUE),"?")</f>
        <v>?</v>
      </c>
      <c r="I20" s="20"/>
      <c r="J20" s="20"/>
      <c r="K20" s="20"/>
      <c r="L20" s="20"/>
      <c r="M20" s="20"/>
      <c r="N20" s="20"/>
      <c r="O20" s="20"/>
      <c r="P20" s="37">
        <f t="shared" si="9"/>
        <v>0</v>
      </c>
      <c r="Q20" s="60" t="str">
        <f t="shared" si="10"/>
        <v>0</v>
      </c>
      <c r="R20" s="71"/>
      <c r="S20" s="73" t="s">
        <v>76</v>
      </c>
      <c r="T20" s="74">
        <f>Q2</f>
        <v>0</v>
      </c>
      <c r="U20" s="71"/>
      <c r="V20" s="71"/>
      <c r="W20" s="11" t="str">
        <f t="shared" si="1"/>
        <v>?</v>
      </c>
      <c r="X20" s="19">
        <f t="shared" si="2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6"/>
        <v>0</v>
      </c>
      <c r="AC20" s="19">
        <f t="shared" si="7"/>
        <v>0</v>
      </c>
      <c r="AD20" s="11">
        <f>LOOKUP(P20,'ceny '!A$2:A$9,'ceny '!B$2:B$9)</f>
        <v>0</v>
      </c>
      <c r="AE20" s="11">
        <f>LOOKUP(P20,'ceny '!A$2:A$8,'ceny '!C$2:C$8)</f>
        <v>0</v>
      </c>
      <c r="AF20" s="52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3" customFormat="1" ht="22.5" customHeight="1" thickBot="1">
      <c r="A21" s="33">
        <f t="shared" si="8"/>
      </c>
      <c r="B21" s="34"/>
      <c r="C21" s="34"/>
      <c r="D21" s="20"/>
      <c r="E21" s="45"/>
      <c r="F21" s="36" t="str">
        <f t="shared" si="0"/>
        <v>?</v>
      </c>
      <c r="G21" s="20"/>
      <c r="H21" s="36" t="str">
        <f>IF(F21&gt;1,VLOOKUP(F21,katvek!$A$2:$B$86,2,TRUE),"?")</f>
        <v>?</v>
      </c>
      <c r="I21" s="20"/>
      <c r="J21" s="20"/>
      <c r="K21" s="20"/>
      <c r="L21" s="20"/>
      <c r="M21" s="20"/>
      <c r="N21" s="20"/>
      <c r="O21" s="20"/>
      <c r="P21" s="37">
        <f t="shared" si="9"/>
        <v>0</v>
      </c>
      <c r="Q21" s="60" t="str">
        <f t="shared" si="10"/>
        <v>0</v>
      </c>
      <c r="R21" s="71"/>
      <c r="S21" s="72" t="s">
        <v>73</v>
      </c>
      <c r="T21" s="75">
        <f>AF4</f>
        <v>0</v>
      </c>
      <c r="U21" s="71"/>
      <c r="V21" s="71"/>
      <c r="W21" s="11" t="str">
        <f t="shared" si="1"/>
        <v>?</v>
      </c>
      <c r="X21" s="19">
        <f t="shared" si="2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6"/>
        <v>0</v>
      </c>
      <c r="AC21" s="19">
        <f t="shared" si="7"/>
        <v>0</v>
      </c>
      <c r="AD21" s="11">
        <f>LOOKUP(P21,'ceny '!A$2:A$9,'ceny '!B$2:B$9)</f>
        <v>0</v>
      </c>
      <c r="AE21" s="11">
        <f>LOOKUP(P21,'ceny '!A$2:A$8,'ceny '!C$2:C$8)</f>
        <v>0</v>
      </c>
      <c r="AF21" s="52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3" customFormat="1" ht="22.5" customHeight="1" thickBot="1">
      <c r="A22" s="33">
        <f t="shared" si="8"/>
      </c>
      <c r="B22" s="34"/>
      <c r="C22" s="34"/>
      <c r="D22" s="20"/>
      <c r="E22" s="35"/>
      <c r="F22" s="36" t="str">
        <f t="shared" si="0"/>
        <v>?</v>
      </c>
      <c r="G22" s="20"/>
      <c r="H22" s="36" t="str">
        <f>IF(F22&gt;1,VLOOKUP(F22,katvek!$A$2:$B$86,2,TRUE),"?")</f>
        <v>?</v>
      </c>
      <c r="I22" s="20"/>
      <c r="J22" s="20"/>
      <c r="K22" s="20"/>
      <c r="L22" s="20"/>
      <c r="M22" s="20"/>
      <c r="N22" s="20"/>
      <c r="O22" s="20"/>
      <c r="P22" s="37">
        <f t="shared" si="9"/>
        <v>0</v>
      </c>
      <c r="Q22" s="60" t="str">
        <f t="shared" si="10"/>
        <v>0</v>
      </c>
      <c r="R22" s="71"/>
      <c r="S22" s="72" t="s">
        <v>74</v>
      </c>
      <c r="T22" s="72" t="s">
        <v>75</v>
      </c>
      <c r="U22" s="71"/>
      <c r="V22" s="71"/>
      <c r="W22" s="11" t="str">
        <f t="shared" si="1"/>
        <v>?</v>
      </c>
      <c r="X22" s="19">
        <f t="shared" si="2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6"/>
        <v>0</v>
      </c>
      <c r="AC22" s="19">
        <f t="shared" si="7"/>
        <v>0</v>
      </c>
      <c r="AD22" s="11">
        <f>LOOKUP(P22,'ceny '!A$2:A$9,'ceny '!B$2:B$9)</f>
        <v>0</v>
      </c>
      <c r="AE22" s="11">
        <f>LOOKUP(P22,'ceny '!A$2:A$8,'ceny '!C$2:C$8)</f>
        <v>0</v>
      </c>
      <c r="AF22" s="5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3" customFormat="1" ht="22.5" customHeight="1" thickBot="1">
      <c r="A23" s="33">
        <f t="shared" si="8"/>
      </c>
      <c r="B23" s="34"/>
      <c r="C23" s="34"/>
      <c r="D23" s="20"/>
      <c r="E23" s="45"/>
      <c r="F23" s="36" t="str">
        <f t="shared" si="0"/>
        <v>?</v>
      </c>
      <c r="G23" s="20"/>
      <c r="H23" s="36" t="str">
        <f>IF(F23&gt;1,VLOOKUP(F23,katvek!$A$2:$B$86,2,TRUE),"?")</f>
        <v>?</v>
      </c>
      <c r="I23" s="20"/>
      <c r="J23" s="20"/>
      <c r="K23" s="20"/>
      <c r="L23" s="20"/>
      <c r="M23" s="20"/>
      <c r="N23" s="20"/>
      <c r="O23" s="20"/>
      <c r="P23" s="37">
        <f t="shared" si="9"/>
        <v>0</v>
      </c>
      <c r="Q23" s="60" t="str">
        <f t="shared" si="10"/>
        <v>0</v>
      </c>
      <c r="R23" s="71"/>
      <c r="S23" s="72"/>
      <c r="T23" s="72"/>
      <c r="U23" s="71"/>
      <c r="V23" s="71"/>
      <c r="W23" s="11" t="str">
        <f t="shared" si="1"/>
        <v>?</v>
      </c>
      <c r="X23" s="19">
        <f t="shared" si="2"/>
        <v>0</v>
      </c>
      <c r="Y23" s="19">
        <f t="shared" si="3"/>
        <v>0</v>
      </c>
      <c r="Z23" s="19">
        <f t="shared" si="4"/>
        <v>0</v>
      </c>
      <c r="AA23" s="19">
        <f t="shared" si="5"/>
        <v>0</v>
      </c>
      <c r="AB23" s="19">
        <f t="shared" si="6"/>
        <v>0</v>
      </c>
      <c r="AC23" s="19">
        <f t="shared" si="7"/>
        <v>0</v>
      </c>
      <c r="AD23" s="11">
        <f>LOOKUP(P23,'ceny '!A$2:A$9,'ceny '!B$2:B$9)</f>
        <v>0</v>
      </c>
      <c r="AE23" s="11">
        <f>LOOKUP(P23,'ceny '!A$2:A$8,'ceny '!C$2:C$8)</f>
        <v>0</v>
      </c>
      <c r="AF23" s="52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3" customFormat="1" ht="22.5" customHeight="1" thickBot="1">
      <c r="A24" s="33">
        <f t="shared" si="8"/>
      </c>
      <c r="B24" s="34"/>
      <c r="C24" s="34"/>
      <c r="D24" s="20"/>
      <c r="E24" s="35"/>
      <c r="F24" s="36" t="str">
        <f t="shared" si="0"/>
        <v>?</v>
      </c>
      <c r="G24" s="20"/>
      <c r="H24" s="36" t="str">
        <f>IF(F24&gt;1,VLOOKUP(F24,katvek!$A$2:$B$86,2,TRUE),"?")</f>
        <v>?</v>
      </c>
      <c r="I24" s="20"/>
      <c r="J24" s="20"/>
      <c r="K24" s="20"/>
      <c r="L24" s="20"/>
      <c r="M24" s="20"/>
      <c r="N24" s="20"/>
      <c r="O24" s="20"/>
      <c r="P24" s="37">
        <f t="shared" si="9"/>
        <v>0</v>
      </c>
      <c r="Q24" s="60" t="str">
        <f t="shared" si="10"/>
        <v>0</v>
      </c>
      <c r="R24" s="71"/>
      <c r="S24" s="90" t="s">
        <v>80</v>
      </c>
      <c r="T24" s="93" t="s">
        <v>81</v>
      </c>
      <c r="U24" s="90" t="s">
        <v>82</v>
      </c>
      <c r="V24" s="71"/>
      <c r="W24" s="11" t="str">
        <f t="shared" si="1"/>
        <v>?</v>
      </c>
      <c r="X24" s="19">
        <f t="shared" si="2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6"/>
        <v>0</v>
      </c>
      <c r="AC24" s="19">
        <f t="shared" si="7"/>
        <v>0</v>
      </c>
      <c r="AD24" s="11">
        <f>LOOKUP(P24,'ceny '!A$2:A$9,'ceny '!B$2:B$9)</f>
        <v>0</v>
      </c>
      <c r="AE24" s="11">
        <f>LOOKUP(P24,'ceny '!A$2:A$8,'ceny '!C$2:C$8)</f>
        <v>0</v>
      </c>
      <c r="AF24" s="52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3" customFormat="1" ht="22.5" customHeight="1" thickBot="1">
      <c r="A25" s="33">
        <f t="shared" si="8"/>
      </c>
      <c r="B25" s="34"/>
      <c r="C25" s="34"/>
      <c r="D25" s="20"/>
      <c r="E25" s="45"/>
      <c r="F25" s="36" t="str">
        <f t="shared" si="0"/>
        <v>?</v>
      </c>
      <c r="G25" s="20"/>
      <c r="H25" s="36" t="str">
        <f>IF(F25&gt;1,VLOOKUP(F25,katvek!$A$2:$B$86,2,TRUE),"?")</f>
        <v>?</v>
      </c>
      <c r="I25" s="20"/>
      <c r="J25" s="20"/>
      <c r="K25" s="20"/>
      <c r="L25" s="20"/>
      <c r="M25" s="20"/>
      <c r="N25" s="20"/>
      <c r="O25" s="20"/>
      <c r="P25" s="37">
        <f t="shared" si="9"/>
        <v>0</v>
      </c>
      <c r="Q25" s="60" t="str">
        <f t="shared" si="10"/>
        <v>0</v>
      </c>
      <c r="R25" s="71"/>
      <c r="S25" s="91"/>
      <c r="T25" s="94"/>
      <c r="U25" s="91"/>
      <c r="V25" s="71"/>
      <c r="W25" s="11" t="str">
        <f t="shared" si="1"/>
        <v>?</v>
      </c>
      <c r="X25" s="19">
        <f t="shared" si="2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6"/>
        <v>0</v>
      </c>
      <c r="AC25" s="19">
        <f t="shared" si="7"/>
        <v>0</v>
      </c>
      <c r="AD25" s="11">
        <f>LOOKUP(P25,'ceny '!A$2:A$9,'ceny '!B$2:B$9)</f>
        <v>0</v>
      </c>
      <c r="AE25" s="11">
        <f>LOOKUP(P25,'ceny '!A$2:A$8,'ceny '!C$2:C$8)</f>
        <v>0</v>
      </c>
      <c r="AF25" s="52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3" customFormat="1" ht="22.5" customHeight="1" thickBot="1">
      <c r="A26" s="33">
        <f t="shared" si="8"/>
      </c>
      <c r="B26" s="34"/>
      <c r="C26" s="34"/>
      <c r="D26" s="20"/>
      <c r="E26" s="35"/>
      <c r="F26" s="36" t="str">
        <f t="shared" si="0"/>
        <v>?</v>
      </c>
      <c r="G26" s="20"/>
      <c r="H26" s="36" t="str">
        <f>IF(F26&gt;1,VLOOKUP(F26,katvek!$A$2:$B$86,2,TRUE),"?")</f>
        <v>?</v>
      </c>
      <c r="I26" s="20"/>
      <c r="J26" s="20"/>
      <c r="K26" s="20"/>
      <c r="L26" s="20"/>
      <c r="M26" s="20"/>
      <c r="N26" s="20"/>
      <c r="O26" s="20"/>
      <c r="P26" s="37">
        <f t="shared" si="9"/>
        <v>0</v>
      </c>
      <c r="Q26" s="60" t="str">
        <f t="shared" si="10"/>
        <v>0</v>
      </c>
      <c r="R26" s="71"/>
      <c r="S26" s="92"/>
      <c r="T26" s="76" t="s">
        <v>83</v>
      </c>
      <c r="U26" s="87" t="s">
        <v>83</v>
      </c>
      <c r="V26" s="71"/>
      <c r="W26" s="11" t="str">
        <f t="shared" si="1"/>
        <v>?</v>
      </c>
      <c r="X26" s="19">
        <f t="shared" si="2"/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 t="shared" si="6"/>
        <v>0</v>
      </c>
      <c r="AC26" s="19">
        <f t="shared" si="7"/>
        <v>0</v>
      </c>
      <c r="AD26" s="11">
        <f>LOOKUP(P26,'ceny '!A$2:A$9,'ceny '!B$2:B$9)</f>
        <v>0</v>
      </c>
      <c r="AE26" s="11">
        <f>LOOKUP(P26,'ceny '!A$2:A$8,'ceny '!C$2:C$8)</f>
        <v>0</v>
      </c>
      <c r="AF26" s="52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3" customFormat="1" ht="22.5" customHeight="1" thickBot="1">
      <c r="A27" s="33">
        <f t="shared" si="8"/>
      </c>
      <c r="B27" s="34"/>
      <c r="C27" s="34"/>
      <c r="D27" s="20"/>
      <c r="E27" s="45"/>
      <c r="F27" s="36" t="str">
        <f t="shared" si="0"/>
        <v>?</v>
      </c>
      <c r="G27" s="20"/>
      <c r="H27" s="36" t="str">
        <f>IF(F27&gt;1,VLOOKUP(F27,katvek!$A$2:$B$86,2,TRUE),"?")</f>
        <v>?</v>
      </c>
      <c r="I27" s="20"/>
      <c r="J27" s="20"/>
      <c r="K27" s="20"/>
      <c r="L27" s="20"/>
      <c r="M27" s="20"/>
      <c r="N27" s="20"/>
      <c r="O27" s="20"/>
      <c r="P27" s="37">
        <f t="shared" si="9"/>
        <v>0</v>
      </c>
      <c r="Q27" s="60" t="str">
        <f t="shared" si="10"/>
        <v>0</v>
      </c>
      <c r="R27" s="71"/>
      <c r="S27" s="77">
        <v>1</v>
      </c>
      <c r="T27" s="78">
        <v>50</v>
      </c>
      <c r="U27" s="79">
        <v>70</v>
      </c>
      <c r="V27" s="71"/>
      <c r="W27" s="11" t="str">
        <f t="shared" si="1"/>
        <v>?</v>
      </c>
      <c r="X27" s="19">
        <f t="shared" si="2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6"/>
        <v>0</v>
      </c>
      <c r="AC27" s="19">
        <f t="shared" si="7"/>
        <v>0</v>
      </c>
      <c r="AD27" s="11">
        <f>LOOKUP(P27,'ceny '!A$2:A$9,'ceny '!B$2:B$9)</f>
        <v>0</v>
      </c>
      <c r="AE27" s="11">
        <f>LOOKUP(P27,'ceny '!A$2:A$8,'ceny '!C$2:C$8)</f>
        <v>0</v>
      </c>
      <c r="AF27" s="52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3" customFormat="1" ht="22.5" customHeight="1" thickBot="1">
      <c r="A28" s="33">
        <f t="shared" si="8"/>
      </c>
      <c r="B28" s="34"/>
      <c r="C28" s="34"/>
      <c r="D28" s="20"/>
      <c r="E28" s="35"/>
      <c r="F28" s="36" t="str">
        <f t="shared" si="0"/>
        <v>?</v>
      </c>
      <c r="G28" s="20"/>
      <c r="H28" s="36" t="str">
        <f>IF(F28&gt;1,VLOOKUP(F28,katvek!$A$2:$B$86,2,TRUE),"?")</f>
        <v>?</v>
      </c>
      <c r="I28" s="20"/>
      <c r="J28" s="20"/>
      <c r="K28" s="20"/>
      <c r="L28" s="20"/>
      <c r="M28" s="20"/>
      <c r="N28" s="20"/>
      <c r="O28" s="20"/>
      <c r="P28" s="37">
        <f t="shared" si="9"/>
        <v>0</v>
      </c>
      <c r="Q28" s="60" t="str">
        <f t="shared" si="10"/>
        <v>0</v>
      </c>
      <c r="R28" s="71"/>
      <c r="S28" s="80">
        <v>2</v>
      </c>
      <c r="T28" s="81">
        <v>75</v>
      </c>
      <c r="U28" s="82">
        <v>95</v>
      </c>
      <c r="V28" s="71"/>
      <c r="W28" s="11" t="str">
        <f t="shared" si="1"/>
        <v>?</v>
      </c>
      <c r="X28" s="19">
        <f t="shared" si="2"/>
        <v>0</v>
      </c>
      <c r="Y28" s="19">
        <f t="shared" si="3"/>
        <v>0</v>
      </c>
      <c r="Z28" s="19">
        <f t="shared" si="4"/>
        <v>0</v>
      </c>
      <c r="AA28" s="19">
        <f t="shared" si="5"/>
        <v>0</v>
      </c>
      <c r="AB28" s="19">
        <f t="shared" si="6"/>
        <v>0</v>
      </c>
      <c r="AC28" s="19">
        <f t="shared" si="7"/>
        <v>0</v>
      </c>
      <c r="AD28" s="11">
        <f>LOOKUP(P28,'ceny '!A$2:A$9,'ceny '!B$2:B$9)</f>
        <v>0</v>
      </c>
      <c r="AE28" s="11">
        <f>LOOKUP(P28,'ceny '!A$2:A$8,'ceny '!C$2:C$8)</f>
        <v>0</v>
      </c>
      <c r="AF28" s="52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3" customFormat="1" ht="22.5" customHeight="1" thickBot="1">
      <c r="A29" s="33">
        <f t="shared" si="8"/>
      </c>
      <c r="B29" s="34"/>
      <c r="C29" s="34"/>
      <c r="D29" s="20"/>
      <c r="E29" s="45"/>
      <c r="F29" s="36" t="str">
        <f t="shared" si="0"/>
        <v>?</v>
      </c>
      <c r="G29" s="20"/>
      <c r="H29" s="36" t="str">
        <f>IF(F29&gt;1,VLOOKUP(F29,katvek!$A$2:$B$86,2,TRUE),"?")</f>
        <v>?</v>
      </c>
      <c r="I29" s="20"/>
      <c r="J29" s="20"/>
      <c r="K29" s="20"/>
      <c r="L29" s="20"/>
      <c r="M29" s="20"/>
      <c r="N29" s="20"/>
      <c r="O29" s="20"/>
      <c r="P29" s="37">
        <f t="shared" si="9"/>
        <v>0</v>
      </c>
      <c r="Q29" s="60" t="str">
        <f t="shared" si="10"/>
        <v>0</v>
      </c>
      <c r="R29" s="71"/>
      <c r="S29" s="80">
        <v>3</v>
      </c>
      <c r="T29" s="81">
        <v>100</v>
      </c>
      <c r="U29" s="82">
        <v>120</v>
      </c>
      <c r="V29" s="71"/>
      <c r="W29" s="11" t="str">
        <f t="shared" si="1"/>
        <v>?</v>
      </c>
      <c r="X29" s="19">
        <f t="shared" si="2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6"/>
        <v>0</v>
      </c>
      <c r="AC29" s="19">
        <f t="shared" si="7"/>
        <v>0</v>
      </c>
      <c r="AD29" s="11">
        <f>LOOKUP(P29,'ceny '!A$2:A$9,'ceny '!B$2:B$9)</f>
        <v>0</v>
      </c>
      <c r="AE29" s="11">
        <f>LOOKUP(P29,'ceny '!A$2:A$8,'ceny '!C$2:C$8)</f>
        <v>0</v>
      </c>
      <c r="AF29" s="52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3" customFormat="1" ht="22.5" customHeight="1" thickBot="1">
      <c r="A30" s="33">
        <f t="shared" si="8"/>
      </c>
      <c r="B30" s="34"/>
      <c r="C30" s="34"/>
      <c r="D30" s="20"/>
      <c r="E30" s="35"/>
      <c r="F30" s="36" t="str">
        <f t="shared" si="0"/>
        <v>?</v>
      </c>
      <c r="G30" s="20"/>
      <c r="H30" s="36" t="str">
        <f>IF(F30&gt;1,VLOOKUP(F30,katvek!$A$2:$B$86,2,TRUE),"?")</f>
        <v>?</v>
      </c>
      <c r="I30" s="20"/>
      <c r="J30" s="20"/>
      <c r="K30" s="20"/>
      <c r="L30" s="20"/>
      <c r="M30" s="20"/>
      <c r="N30" s="20"/>
      <c r="O30" s="20"/>
      <c r="P30" s="37">
        <f t="shared" si="9"/>
        <v>0</v>
      </c>
      <c r="Q30" s="60" t="str">
        <f t="shared" si="10"/>
        <v>0</v>
      </c>
      <c r="R30" s="71"/>
      <c r="S30" s="80">
        <v>4</v>
      </c>
      <c r="T30" s="81">
        <v>115</v>
      </c>
      <c r="U30" s="82">
        <v>135</v>
      </c>
      <c r="V30" s="71"/>
      <c r="W30" s="11" t="str">
        <f t="shared" si="1"/>
        <v>?</v>
      </c>
      <c r="X30" s="19">
        <f t="shared" si="2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6"/>
        <v>0</v>
      </c>
      <c r="AC30" s="19">
        <f t="shared" si="7"/>
        <v>0</v>
      </c>
      <c r="AD30" s="11">
        <f>LOOKUP(P30,'ceny '!A$2:A$9,'ceny '!B$2:B$9)</f>
        <v>0</v>
      </c>
      <c r="AE30" s="11">
        <f>LOOKUP(P30,'ceny '!A$2:A$8,'ceny '!C$2:C$8)</f>
        <v>0</v>
      </c>
      <c r="AF30" s="52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3" customFormat="1" ht="22.5" customHeight="1" thickBot="1">
      <c r="A31" s="33">
        <f t="shared" si="8"/>
      </c>
      <c r="B31" s="34"/>
      <c r="C31" s="34"/>
      <c r="D31" s="20"/>
      <c r="E31" s="45"/>
      <c r="F31" s="36" t="str">
        <f t="shared" si="0"/>
        <v>?</v>
      </c>
      <c r="G31" s="20"/>
      <c r="H31" s="36" t="str">
        <f>IF(F31&gt;1,VLOOKUP(F31,katvek!$A$2:$B$86,2,TRUE),"?")</f>
        <v>?</v>
      </c>
      <c r="I31" s="20"/>
      <c r="J31" s="20"/>
      <c r="K31" s="20"/>
      <c r="L31" s="20"/>
      <c r="M31" s="20"/>
      <c r="N31" s="20"/>
      <c r="O31" s="20"/>
      <c r="P31" s="37">
        <f t="shared" si="9"/>
        <v>0</v>
      </c>
      <c r="Q31" s="60" t="str">
        <f t="shared" si="10"/>
        <v>0</v>
      </c>
      <c r="R31" s="71"/>
      <c r="S31" s="80">
        <v>5</v>
      </c>
      <c r="T31" s="81">
        <v>130</v>
      </c>
      <c r="U31" s="82">
        <v>150</v>
      </c>
      <c r="V31" s="71"/>
      <c r="W31" s="11" t="str">
        <f t="shared" si="1"/>
        <v>?</v>
      </c>
      <c r="X31" s="19">
        <f t="shared" si="2"/>
        <v>0</v>
      </c>
      <c r="Y31" s="19">
        <f t="shared" si="3"/>
        <v>0</v>
      </c>
      <c r="Z31" s="19">
        <f t="shared" si="4"/>
        <v>0</v>
      </c>
      <c r="AA31" s="19">
        <f t="shared" si="5"/>
        <v>0</v>
      </c>
      <c r="AB31" s="19">
        <f t="shared" si="6"/>
        <v>0</v>
      </c>
      <c r="AC31" s="19">
        <f t="shared" si="7"/>
        <v>0</v>
      </c>
      <c r="AD31" s="11">
        <f>LOOKUP(P31,'ceny '!A$2:A$9,'ceny '!B$2:B$9)</f>
        <v>0</v>
      </c>
      <c r="AE31" s="11">
        <f>LOOKUP(P31,'ceny '!A$2:A$8,'ceny '!C$2:C$8)</f>
        <v>0</v>
      </c>
      <c r="AF31" s="52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3" customFormat="1" ht="22.5" customHeight="1" thickBot="1">
      <c r="A32" s="33">
        <f t="shared" si="8"/>
      </c>
      <c r="B32" s="34"/>
      <c r="C32" s="34"/>
      <c r="D32" s="20"/>
      <c r="E32" s="35"/>
      <c r="F32" s="36" t="str">
        <f t="shared" si="0"/>
        <v>?</v>
      </c>
      <c r="G32" s="20"/>
      <c r="H32" s="36" t="str">
        <f>IF(F32&gt;1,VLOOKUP(F32,katvek!$A$2:$B$86,2,TRUE),"?")</f>
        <v>?</v>
      </c>
      <c r="I32" s="20"/>
      <c r="J32" s="20"/>
      <c r="K32" s="20"/>
      <c r="L32" s="20"/>
      <c r="M32" s="20"/>
      <c r="N32" s="20"/>
      <c r="O32" s="20"/>
      <c r="P32" s="37">
        <f t="shared" si="9"/>
        <v>0</v>
      </c>
      <c r="Q32" s="60" t="str">
        <f t="shared" si="10"/>
        <v>0</v>
      </c>
      <c r="R32" s="71"/>
      <c r="S32" s="83">
        <v>6</v>
      </c>
      <c r="T32" s="84">
        <v>145</v>
      </c>
      <c r="U32" s="85">
        <v>165</v>
      </c>
      <c r="V32" s="71"/>
      <c r="W32" s="11" t="str">
        <f t="shared" si="1"/>
        <v>?</v>
      </c>
      <c r="X32" s="19">
        <f t="shared" si="2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6"/>
        <v>0</v>
      </c>
      <c r="AC32" s="19">
        <f t="shared" si="7"/>
        <v>0</v>
      </c>
      <c r="AD32" s="11">
        <f>LOOKUP(P32,'ceny '!A$2:A$9,'ceny '!B$2:B$9)</f>
        <v>0</v>
      </c>
      <c r="AE32" s="11">
        <f>LOOKUP(P32,'ceny '!A$2:A$8,'ceny '!C$2:C$8)</f>
        <v>0</v>
      </c>
      <c r="AF32" s="52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3" customFormat="1" ht="22.5" customHeight="1" thickBot="1">
      <c r="A33" s="33">
        <f t="shared" si="8"/>
      </c>
      <c r="B33" s="34"/>
      <c r="C33" s="34"/>
      <c r="D33" s="20"/>
      <c r="E33" s="45"/>
      <c r="F33" s="36" t="str">
        <f t="shared" si="0"/>
        <v>?</v>
      </c>
      <c r="G33" s="20"/>
      <c r="H33" s="36" t="str">
        <f>IF(F33&gt;1,VLOOKUP(F33,katvek!$A$2:$B$86,2,TRUE),"?")</f>
        <v>?</v>
      </c>
      <c r="I33" s="20"/>
      <c r="J33" s="20"/>
      <c r="K33" s="20"/>
      <c r="L33" s="20"/>
      <c r="M33" s="20"/>
      <c r="N33" s="20"/>
      <c r="O33" s="20"/>
      <c r="P33" s="37">
        <f t="shared" si="9"/>
        <v>0</v>
      </c>
      <c r="Q33" s="60" t="str">
        <f t="shared" si="10"/>
        <v>0</v>
      </c>
      <c r="R33" s="71"/>
      <c r="S33" s="71"/>
      <c r="T33" s="72"/>
      <c r="U33" s="71"/>
      <c r="V33" s="71"/>
      <c r="W33" s="11" t="str">
        <f t="shared" si="1"/>
        <v>?</v>
      </c>
      <c r="X33" s="19">
        <f t="shared" si="2"/>
        <v>0</v>
      </c>
      <c r="Y33" s="19">
        <f t="shared" si="3"/>
        <v>0</v>
      </c>
      <c r="Z33" s="19">
        <f t="shared" si="4"/>
        <v>0</v>
      </c>
      <c r="AA33" s="19">
        <f t="shared" si="5"/>
        <v>0</v>
      </c>
      <c r="AB33" s="19">
        <f t="shared" si="6"/>
        <v>0</v>
      </c>
      <c r="AC33" s="19">
        <f t="shared" si="7"/>
        <v>0</v>
      </c>
      <c r="AD33" s="11">
        <f>LOOKUP(P33,'ceny '!A$2:A$9,'ceny '!B$2:B$9)</f>
        <v>0</v>
      </c>
      <c r="AE33" s="11">
        <f>LOOKUP(P33,'ceny '!A$2:A$8,'ceny '!C$2:C$8)</f>
        <v>0</v>
      </c>
      <c r="AF33" s="52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s="3" customFormat="1" ht="22.5" customHeight="1" thickBot="1">
      <c r="A34" s="33">
        <f t="shared" si="8"/>
      </c>
      <c r="B34" s="34"/>
      <c r="C34" s="34"/>
      <c r="D34" s="20"/>
      <c r="E34" s="35"/>
      <c r="F34" s="36" t="str">
        <f t="shared" si="0"/>
        <v>?</v>
      </c>
      <c r="G34" s="20"/>
      <c r="H34" s="36" t="str">
        <f>IF(F34&gt;1,VLOOKUP(F34,katvek!$A$2:$B$86,2,TRUE),"?")</f>
        <v>?</v>
      </c>
      <c r="I34" s="20"/>
      <c r="J34" s="20"/>
      <c r="K34" s="20"/>
      <c r="L34" s="20"/>
      <c r="M34" s="20"/>
      <c r="N34" s="20"/>
      <c r="O34" s="20"/>
      <c r="P34" s="37">
        <f t="shared" si="9"/>
        <v>0</v>
      </c>
      <c r="Q34" s="60" t="str">
        <f t="shared" si="10"/>
        <v>0</v>
      </c>
      <c r="R34" s="71"/>
      <c r="S34" s="71"/>
      <c r="T34" s="72"/>
      <c r="U34" s="71"/>
      <c r="V34" s="71"/>
      <c r="W34" s="11" t="str">
        <f t="shared" si="1"/>
        <v>?</v>
      </c>
      <c r="X34" s="19">
        <f t="shared" si="2"/>
        <v>0</v>
      </c>
      <c r="Y34" s="19">
        <f t="shared" si="3"/>
        <v>0</v>
      </c>
      <c r="Z34" s="19">
        <f t="shared" si="4"/>
        <v>0</v>
      </c>
      <c r="AA34" s="19">
        <f t="shared" si="5"/>
        <v>0</v>
      </c>
      <c r="AB34" s="19">
        <f t="shared" si="6"/>
        <v>0</v>
      </c>
      <c r="AC34" s="19">
        <f t="shared" si="7"/>
        <v>0</v>
      </c>
      <c r="AD34" s="11">
        <f>LOOKUP(P34,'ceny '!A$2:A$9,'ceny '!B$2:B$9)</f>
        <v>0</v>
      </c>
      <c r="AE34" s="11">
        <f>LOOKUP(P34,'ceny '!A$2:A$8,'ceny '!C$2:C$8)</f>
        <v>0</v>
      </c>
      <c r="AF34" s="52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</row>
    <row r="35" spans="1:44" s="3" customFormat="1" ht="22.5" customHeight="1" thickBot="1">
      <c r="A35" s="33">
        <f t="shared" si="8"/>
      </c>
      <c r="B35" s="34"/>
      <c r="C35" s="34"/>
      <c r="D35" s="20"/>
      <c r="E35" s="45"/>
      <c r="F35" s="36" t="str">
        <f t="shared" si="0"/>
        <v>?</v>
      </c>
      <c r="G35" s="20"/>
      <c r="H35" s="36" t="str">
        <f>IF(F35&gt;1,VLOOKUP(F35,katvek!$A$2:$B$86,2,TRUE),"?")</f>
        <v>?</v>
      </c>
      <c r="I35" s="20"/>
      <c r="J35" s="20"/>
      <c r="K35" s="20"/>
      <c r="L35" s="20"/>
      <c r="M35" s="20"/>
      <c r="N35" s="20"/>
      <c r="O35" s="20"/>
      <c r="P35" s="37">
        <f t="shared" si="9"/>
        <v>0</v>
      </c>
      <c r="Q35" s="60" t="str">
        <f t="shared" si="10"/>
        <v>0</v>
      </c>
      <c r="R35" s="71"/>
      <c r="S35" s="71"/>
      <c r="T35" s="72"/>
      <c r="U35" s="71"/>
      <c r="V35" s="71"/>
      <c r="W35" s="11" t="str">
        <f t="shared" si="1"/>
        <v>?</v>
      </c>
      <c r="X35" s="19">
        <f aca="true" t="shared" si="11" ref="X35:X66">IF(J35&gt;0,1,0)</f>
        <v>0</v>
      </c>
      <c r="Y35" s="19">
        <f aca="true" t="shared" si="12" ref="Y35:Y66">IF(K35&gt;0,1,0)</f>
        <v>0</v>
      </c>
      <c r="Z35" s="19">
        <f aca="true" t="shared" si="13" ref="Z35:Z66">IF(L35&gt;0,1,0)</f>
        <v>0</v>
      </c>
      <c r="AA35" s="19">
        <f aca="true" t="shared" si="14" ref="AA35:AA66">IF(M35&gt;0,1,0)</f>
        <v>0</v>
      </c>
      <c r="AB35" s="19">
        <f aca="true" t="shared" si="15" ref="AB35:AB66">IF(N35&gt;0,1,0)</f>
        <v>0</v>
      </c>
      <c r="AC35" s="19">
        <f aca="true" t="shared" si="16" ref="AC35:AC66">IF(O35&gt;0,1,0)</f>
        <v>0</v>
      </c>
      <c r="AD35" s="11">
        <f>LOOKUP(P35,'ceny '!A$2:A$9,'ceny '!B$2:B$9)</f>
        <v>0</v>
      </c>
      <c r="AE35" s="11">
        <f>LOOKUP(P35,'ceny '!A$2:A$8,'ceny '!C$2:C$8)</f>
        <v>0</v>
      </c>
      <c r="AF35" s="52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3" customFormat="1" ht="22.5" customHeight="1" thickBot="1">
      <c r="A36" s="33">
        <f t="shared" si="8"/>
      </c>
      <c r="B36" s="34"/>
      <c r="C36" s="34"/>
      <c r="D36" s="20"/>
      <c r="E36" s="35"/>
      <c r="F36" s="36" t="str">
        <f aca="true" t="shared" si="17" ref="F36:F67">IF(E36&gt;0,DATEDIF(E36,$X$3,"Y"),"?")</f>
        <v>?</v>
      </c>
      <c r="G36" s="20"/>
      <c r="H36" s="36" t="str">
        <f>IF(F36&gt;1,VLOOKUP(F36,katvek!$A$2:$B$86,2,TRUE),"?")</f>
        <v>?</v>
      </c>
      <c r="I36" s="20"/>
      <c r="J36" s="20"/>
      <c r="K36" s="20"/>
      <c r="L36" s="20"/>
      <c r="M36" s="20"/>
      <c r="N36" s="20"/>
      <c r="O36" s="20"/>
      <c r="P36" s="37">
        <f t="shared" si="9"/>
        <v>0</v>
      </c>
      <c r="Q36" s="60" t="str">
        <f t="shared" si="10"/>
        <v>0</v>
      </c>
      <c r="R36" s="71"/>
      <c r="S36" s="71"/>
      <c r="T36" s="72"/>
      <c r="U36" s="71"/>
      <c r="V36" s="71"/>
      <c r="W36" s="11" t="str">
        <f aca="true" t="shared" si="18" ref="W36:W67">LEFT(H36,1)</f>
        <v>?</v>
      </c>
      <c r="X36" s="19">
        <f t="shared" si="11"/>
        <v>0</v>
      </c>
      <c r="Y36" s="19">
        <f t="shared" si="12"/>
        <v>0</v>
      </c>
      <c r="Z36" s="19">
        <f t="shared" si="13"/>
        <v>0</v>
      </c>
      <c r="AA36" s="19">
        <f t="shared" si="14"/>
        <v>0</v>
      </c>
      <c r="AB36" s="19">
        <f t="shared" si="15"/>
        <v>0</v>
      </c>
      <c r="AC36" s="19">
        <f t="shared" si="16"/>
        <v>0</v>
      </c>
      <c r="AD36" s="11">
        <f>LOOKUP(P36,'ceny '!A$2:A$9,'ceny '!B$2:B$9)</f>
        <v>0</v>
      </c>
      <c r="AE36" s="11">
        <f>LOOKUP(P36,'ceny '!A$2:A$8,'ceny '!C$2:C$8)</f>
        <v>0</v>
      </c>
      <c r="AF36" s="52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3" customFormat="1" ht="22.5" customHeight="1" thickBot="1">
      <c r="A37" s="33">
        <f t="shared" si="8"/>
      </c>
      <c r="B37" s="34"/>
      <c r="C37" s="34"/>
      <c r="D37" s="20"/>
      <c r="E37" s="45"/>
      <c r="F37" s="36" t="str">
        <f t="shared" si="17"/>
        <v>?</v>
      </c>
      <c r="G37" s="20"/>
      <c r="H37" s="36" t="str">
        <f>IF(F37&gt;1,VLOOKUP(F37,katvek!$A$2:$B$86,2,TRUE),"?")</f>
        <v>?</v>
      </c>
      <c r="I37" s="20"/>
      <c r="J37" s="20"/>
      <c r="K37" s="20"/>
      <c r="L37" s="20"/>
      <c r="M37" s="20"/>
      <c r="N37" s="20"/>
      <c r="O37" s="20"/>
      <c r="P37" s="37">
        <f t="shared" si="9"/>
        <v>0</v>
      </c>
      <c r="Q37" s="60" t="str">
        <f t="shared" si="10"/>
        <v>0</v>
      </c>
      <c r="R37" s="71"/>
      <c r="S37" s="71"/>
      <c r="T37" s="72"/>
      <c r="U37" s="71"/>
      <c r="V37" s="71"/>
      <c r="W37" s="11" t="str">
        <f t="shared" si="18"/>
        <v>?</v>
      </c>
      <c r="X37" s="19">
        <f t="shared" si="11"/>
        <v>0</v>
      </c>
      <c r="Y37" s="19">
        <f t="shared" si="12"/>
        <v>0</v>
      </c>
      <c r="Z37" s="19">
        <f t="shared" si="13"/>
        <v>0</v>
      </c>
      <c r="AA37" s="19">
        <f t="shared" si="14"/>
        <v>0</v>
      </c>
      <c r="AB37" s="19">
        <f t="shared" si="15"/>
        <v>0</v>
      </c>
      <c r="AC37" s="19">
        <f t="shared" si="16"/>
        <v>0</v>
      </c>
      <c r="AD37" s="11">
        <f>LOOKUP(P37,'ceny '!A$2:A$9,'ceny '!B$2:B$9)</f>
        <v>0</v>
      </c>
      <c r="AE37" s="11">
        <f>LOOKUP(P37,'ceny '!A$2:A$8,'ceny '!C$2:C$8)</f>
        <v>0</v>
      </c>
      <c r="AF37" s="52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3" customFormat="1" ht="22.5" customHeight="1" thickBot="1">
      <c r="A38" s="33">
        <f t="shared" si="8"/>
      </c>
      <c r="B38" s="34"/>
      <c r="C38" s="34"/>
      <c r="D38" s="20"/>
      <c r="E38" s="35"/>
      <c r="F38" s="36" t="str">
        <f t="shared" si="17"/>
        <v>?</v>
      </c>
      <c r="G38" s="20"/>
      <c r="H38" s="36" t="str">
        <f>IF(F38&gt;1,VLOOKUP(F38,katvek!$A$2:$B$86,2,TRUE),"?")</f>
        <v>?</v>
      </c>
      <c r="I38" s="20"/>
      <c r="J38" s="20"/>
      <c r="K38" s="20"/>
      <c r="L38" s="20"/>
      <c r="M38" s="20"/>
      <c r="N38" s="20"/>
      <c r="O38" s="20"/>
      <c r="P38" s="37">
        <f t="shared" si="9"/>
        <v>0</v>
      </c>
      <c r="Q38" s="60" t="str">
        <f t="shared" si="10"/>
        <v>0</v>
      </c>
      <c r="R38" s="71"/>
      <c r="S38" s="71"/>
      <c r="T38" s="72"/>
      <c r="U38" s="71"/>
      <c r="V38" s="71"/>
      <c r="W38" s="11" t="str">
        <f t="shared" si="18"/>
        <v>?</v>
      </c>
      <c r="X38" s="19">
        <f t="shared" si="11"/>
        <v>0</v>
      </c>
      <c r="Y38" s="19">
        <f t="shared" si="12"/>
        <v>0</v>
      </c>
      <c r="Z38" s="19">
        <f t="shared" si="13"/>
        <v>0</v>
      </c>
      <c r="AA38" s="19">
        <f t="shared" si="14"/>
        <v>0</v>
      </c>
      <c r="AB38" s="19">
        <f t="shared" si="15"/>
        <v>0</v>
      </c>
      <c r="AC38" s="19">
        <f t="shared" si="16"/>
        <v>0</v>
      </c>
      <c r="AD38" s="11">
        <f>LOOKUP(P38,'ceny '!A$2:A$9,'ceny '!B$2:B$9)</f>
        <v>0</v>
      </c>
      <c r="AE38" s="11">
        <f>LOOKUP(P38,'ceny '!A$2:A$8,'ceny '!C$2:C$8)</f>
        <v>0</v>
      </c>
      <c r="AF38" s="52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3" customFormat="1" ht="22.5" customHeight="1" thickBot="1">
      <c r="A39" s="33">
        <f t="shared" si="8"/>
      </c>
      <c r="B39" s="34"/>
      <c r="C39" s="34"/>
      <c r="D39" s="20"/>
      <c r="E39" s="45"/>
      <c r="F39" s="36" t="str">
        <f t="shared" si="17"/>
        <v>?</v>
      </c>
      <c r="G39" s="20"/>
      <c r="H39" s="36" t="str">
        <f>IF(F39&gt;1,VLOOKUP(F39,katvek!$A$2:$B$86,2,TRUE),"?")</f>
        <v>?</v>
      </c>
      <c r="I39" s="20"/>
      <c r="J39" s="20"/>
      <c r="K39" s="20"/>
      <c r="L39" s="20"/>
      <c r="M39" s="20"/>
      <c r="N39" s="20"/>
      <c r="O39" s="20"/>
      <c r="P39" s="37">
        <f t="shared" si="9"/>
        <v>0</v>
      </c>
      <c r="Q39" s="60" t="str">
        <f t="shared" si="10"/>
        <v>0</v>
      </c>
      <c r="R39" s="71"/>
      <c r="S39" s="71"/>
      <c r="T39" s="72"/>
      <c r="U39" s="71"/>
      <c r="V39" s="71"/>
      <c r="W39" s="11" t="str">
        <f t="shared" si="18"/>
        <v>?</v>
      </c>
      <c r="X39" s="19">
        <f t="shared" si="11"/>
        <v>0</v>
      </c>
      <c r="Y39" s="19">
        <f t="shared" si="12"/>
        <v>0</v>
      </c>
      <c r="Z39" s="19">
        <f t="shared" si="13"/>
        <v>0</v>
      </c>
      <c r="AA39" s="19">
        <f t="shared" si="14"/>
        <v>0</v>
      </c>
      <c r="AB39" s="19">
        <f t="shared" si="15"/>
        <v>0</v>
      </c>
      <c r="AC39" s="19">
        <f t="shared" si="16"/>
        <v>0</v>
      </c>
      <c r="AD39" s="11">
        <f>LOOKUP(P39,'ceny '!A$2:A$9,'ceny '!B$2:B$9)</f>
        <v>0</v>
      </c>
      <c r="AE39" s="11">
        <f>LOOKUP(P39,'ceny '!A$2:A$8,'ceny '!C$2:C$8)</f>
        <v>0</v>
      </c>
      <c r="AF39" s="52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3" customFormat="1" ht="22.5" customHeight="1" thickBot="1">
      <c r="A40" s="33">
        <f t="shared" si="8"/>
      </c>
      <c r="B40" s="34"/>
      <c r="C40" s="34"/>
      <c r="D40" s="20"/>
      <c r="E40" s="35"/>
      <c r="F40" s="36" t="str">
        <f t="shared" si="17"/>
        <v>?</v>
      </c>
      <c r="G40" s="20"/>
      <c r="H40" s="36" t="str">
        <f>IF(F40&gt;1,VLOOKUP(F40,katvek!$A$2:$B$86,2,TRUE),"?")</f>
        <v>?</v>
      </c>
      <c r="I40" s="20"/>
      <c r="J40" s="20"/>
      <c r="K40" s="20"/>
      <c r="L40" s="20"/>
      <c r="M40" s="20"/>
      <c r="N40" s="20"/>
      <c r="O40" s="20"/>
      <c r="P40" s="37">
        <f t="shared" si="9"/>
        <v>0</v>
      </c>
      <c r="Q40" s="60" t="str">
        <f t="shared" si="10"/>
        <v>0</v>
      </c>
      <c r="R40" s="71"/>
      <c r="S40" s="71"/>
      <c r="T40" s="72"/>
      <c r="U40" s="71"/>
      <c r="V40" s="71"/>
      <c r="W40" s="11" t="str">
        <f t="shared" si="18"/>
        <v>?</v>
      </c>
      <c r="X40" s="19">
        <f t="shared" si="11"/>
        <v>0</v>
      </c>
      <c r="Y40" s="19">
        <f t="shared" si="12"/>
        <v>0</v>
      </c>
      <c r="Z40" s="19">
        <f t="shared" si="13"/>
        <v>0</v>
      </c>
      <c r="AA40" s="19">
        <f t="shared" si="14"/>
        <v>0</v>
      </c>
      <c r="AB40" s="19">
        <f t="shared" si="15"/>
        <v>0</v>
      </c>
      <c r="AC40" s="19">
        <f t="shared" si="16"/>
        <v>0</v>
      </c>
      <c r="AD40" s="11">
        <f>LOOKUP(P40,'ceny '!A$2:A$9,'ceny '!B$2:B$9)</f>
        <v>0</v>
      </c>
      <c r="AE40" s="11">
        <f>LOOKUP(P40,'ceny '!A$2:A$8,'ceny '!C$2:C$8)</f>
        <v>0</v>
      </c>
      <c r="AF40" s="52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3" customFormat="1" ht="22.5" customHeight="1" thickBot="1">
      <c r="A41" s="33">
        <f t="shared" si="8"/>
      </c>
      <c r="B41" s="34"/>
      <c r="C41" s="34"/>
      <c r="D41" s="20"/>
      <c r="E41" s="45"/>
      <c r="F41" s="36" t="str">
        <f t="shared" si="17"/>
        <v>?</v>
      </c>
      <c r="G41" s="20"/>
      <c r="H41" s="36" t="str">
        <f>IF(F41&gt;1,VLOOKUP(F41,katvek!$A$2:$B$86,2,TRUE),"?")</f>
        <v>?</v>
      </c>
      <c r="I41" s="20"/>
      <c r="J41" s="20"/>
      <c r="K41" s="20"/>
      <c r="L41" s="20"/>
      <c r="M41" s="20"/>
      <c r="N41" s="20"/>
      <c r="O41" s="20"/>
      <c r="P41" s="37">
        <f t="shared" si="9"/>
        <v>0</v>
      </c>
      <c r="Q41" s="60" t="str">
        <f t="shared" si="10"/>
        <v>0</v>
      </c>
      <c r="R41" s="71"/>
      <c r="S41" s="71"/>
      <c r="T41" s="72"/>
      <c r="U41" s="71"/>
      <c r="V41" s="71"/>
      <c r="W41" s="11" t="str">
        <f t="shared" si="18"/>
        <v>?</v>
      </c>
      <c r="X41" s="19">
        <f t="shared" si="11"/>
        <v>0</v>
      </c>
      <c r="Y41" s="19">
        <f t="shared" si="12"/>
        <v>0</v>
      </c>
      <c r="Z41" s="19">
        <f t="shared" si="13"/>
        <v>0</v>
      </c>
      <c r="AA41" s="19">
        <f t="shared" si="14"/>
        <v>0</v>
      </c>
      <c r="AB41" s="19">
        <f t="shared" si="15"/>
        <v>0</v>
      </c>
      <c r="AC41" s="19">
        <f t="shared" si="16"/>
        <v>0</v>
      </c>
      <c r="AD41" s="11">
        <f>LOOKUP(P41,'ceny '!A$2:A$9,'ceny '!B$2:B$9)</f>
        <v>0</v>
      </c>
      <c r="AE41" s="11">
        <f>LOOKUP(P41,'ceny '!A$2:A$8,'ceny '!C$2:C$8)</f>
        <v>0</v>
      </c>
      <c r="AF41" s="52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3" customFormat="1" ht="22.5" customHeight="1" thickBot="1">
      <c r="A42" s="33">
        <f t="shared" si="8"/>
      </c>
      <c r="B42" s="34"/>
      <c r="C42" s="34"/>
      <c r="D42" s="20"/>
      <c r="E42" s="35"/>
      <c r="F42" s="36" t="str">
        <f t="shared" si="17"/>
        <v>?</v>
      </c>
      <c r="G42" s="20"/>
      <c r="H42" s="36" t="str">
        <f>IF(F42&gt;1,VLOOKUP(F42,katvek!$A$2:$B$86,2,TRUE),"?")</f>
        <v>?</v>
      </c>
      <c r="I42" s="20"/>
      <c r="J42" s="20"/>
      <c r="K42" s="20"/>
      <c r="L42" s="20"/>
      <c r="M42" s="20"/>
      <c r="N42" s="20"/>
      <c r="O42" s="20"/>
      <c r="P42" s="37">
        <f t="shared" si="9"/>
        <v>0</v>
      </c>
      <c r="Q42" s="60" t="str">
        <f t="shared" si="10"/>
        <v>0</v>
      </c>
      <c r="R42" s="71"/>
      <c r="S42" s="71"/>
      <c r="T42" s="72"/>
      <c r="U42" s="71"/>
      <c r="V42" s="71"/>
      <c r="W42" s="11" t="str">
        <f t="shared" si="18"/>
        <v>?</v>
      </c>
      <c r="X42" s="19">
        <f t="shared" si="11"/>
        <v>0</v>
      </c>
      <c r="Y42" s="19">
        <f t="shared" si="12"/>
        <v>0</v>
      </c>
      <c r="Z42" s="19">
        <f t="shared" si="13"/>
        <v>0</v>
      </c>
      <c r="AA42" s="19">
        <f t="shared" si="14"/>
        <v>0</v>
      </c>
      <c r="AB42" s="19">
        <f t="shared" si="15"/>
        <v>0</v>
      </c>
      <c r="AC42" s="19">
        <f t="shared" si="16"/>
        <v>0</v>
      </c>
      <c r="AD42" s="11">
        <f>LOOKUP(P42,'ceny '!A$2:A$9,'ceny '!B$2:B$9)</f>
        <v>0</v>
      </c>
      <c r="AE42" s="11">
        <f>LOOKUP(P42,'ceny '!A$2:A$8,'ceny '!C$2:C$8)</f>
        <v>0</v>
      </c>
      <c r="AF42" s="52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3" customFormat="1" ht="22.5" customHeight="1" thickBot="1">
      <c r="A43" s="33">
        <f t="shared" si="8"/>
      </c>
      <c r="B43" s="34"/>
      <c r="C43" s="34"/>
      <c r="D43" s="20"/>
      <c r="E43" s="45"/>
      <c r="F43" s="36" t="str">
        <f t="shared" si="17"/>
        <v>?</v>
      </c>
      <c r="G43" s="20"/>
      <c r="H43" s="36" t="str">
        <f>IF(F43&gt;1,VLOOKUP(F43,katvek!$A$2:$B$86,2,TRUE),"?")</f>
        <v>?</v>
      </c>
      <c r="I43" s="20"/>
      <c r="J43" s="20"/>
      <c r="K43" s="20"/>
      <c r="L43" s="20"/>
      <c r="M43" s="20"/>
      <c r="N43" s="20"/>
      <c r="O43" s="20"/>
      <c r="P43" s="37">
        <f t="shared" si="9"/>
        <v>0</v>
      </c>
      <c r="Q43" s="60" t="str">
        <f t="shared" si="10"/>
        <v>0</v>
      </c>
      <c r="R43" s="71"/>
      <c r="S43" s="71"/>
      <c r="T43" s="72"/>
      <c r="U43" s="71"/>
      <c r="V43" s="71"/>
      <c r="W43" s="11" t="str">
        <f t="shared" si="18"/>
        <v>?</v>
      </c>
      <c r="X43" s="19">
        <f t="shared" si="11"/>
        <v>0</v>
      </c>
      <c r="Y43" s="19">
        <f t="shared" si="12"/>
        <v>0</v>
      </c>
      <c r="Z43" s="19">
        <f t="shared" si="13"/>
        <v>0</v>
      </c>
      <c r="AA43" s="19">
        <f t="shared" si="14"/>
        <v>0</v>
      </c>
      <c r="AB43" s="19">
        <f t="shared" si="15"/>
        <v>0</v>
      </c>
      <c r="AC43" s="19">
        <f t="shared" si="16"/>
        <v>0</v>
      </c>
      <c r="AD43" s="11">
        <f>LOOKUP(P43,'ceny '!A$2:A$9,'ceny '!B$2:B$9)</f>
        <v>0</v>
      </c>
      <c r="AE43" s="11">
        <f>LOOKUP(P43,'ceny '!A$2:A$8,'ceny '!C$2:C$8)</f>
        <v>0</v>
      </c>
      <c r="AF43" s="52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3" customFormat="1" ht="22.5" customHeight="1" thickBot="1">
      <c r="A44" s="33">
        <f t="shared" si="8"/>
      </c>
      <c r="B44" s="34"/>
      <c r="C44" s="34"/>
      <c r="D44" s="20"/>
      <c r="E44" s="35"/>
      <c r="F44" s="36" t="str">
        <f t="shared" si="17"/>
        <v>?</v>
      </c>
      <c r="G44" s="20"/>
      <c r="H44" s="36" t="str">
        <f>IF(F44&gt;1,VLOOKUP(F44,katvek!$A$2:$B$86,2,TRUE),"?")</f>
        <v>?</v>
      </c>
      <c r="I44" s="20"/>
      <c r="J44" s="20"/>
      <c r="K44" s="20"/>
      <c r="L44" s="20"/>
      <c r="M44" s="20"/>
      <c r="N44" s="20"/>
      <c r="O44" s="20"/>
      <c r="P44" s="37">
        <f t="shared" si="9"/>
        <v>0</v>
      </c>
      <c r="Q44" s="60" t="str">
        <f t="shared" si="10"/>
        <v>0</v>
      </c>
      <c r="R44" s="71"/>
      <c r="S44" s="71"/>
      <c r="T44" s="72"/>
      <c r="U44" s="71"/>
      <c r="V44" s="71"/>
      <c r="W44" s="11" t="str">
        <f t="shared" si="18"/>
        <v>?</v>
      </c>
      <c r="X44" s="19">
        <f t="shared" si="11"/>
        <v>0</v>
      </c>
      <c r="Y44" s="19">
        <f t="shared" si="12"/>
        <v>0</v>
      </c>
      <c r="Z44" s="19">
        <f t="shared" si="13"/>
        <v>0</v>
      </c>
      <c r="AA44" s="19">
        <f t="shared" si="14"/>
        <v>0</v>
      </c>
      <c r="AB44" s="19">
        <f t="shared" si="15"/>
        <v>0</v>
      </c>
      <c r="AC44" s="19">
        <f t="shared" si="16"/>
        <v>0</v>
      </c>
      <c r="AD44" s="11">
        <f>LOOKUP(P44,'ceny '!A$2:A$9,'ceny '!B$2:B$9)</f>
        <v>0</v>
      </c>
      <c r="AE44" s="11">
        <f>LOOKUP(P44,'ceny '!A$2:A$8,'ceny '!C$2:C$8)</f>
        <v>0</v>
      </c>
      <c r="AF44" s="52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3" customFormat="1" ht="22.5" customHeight="1" thickBot="1">
      <c r="A45" s="33">
        <f t="shared" si="8"/>
      </c>
      <c r="B45" s="34"/>
      <c r="C45" s="34"/>
      <c r="D45" s="20"/>
      <c r="E45" s="45"/>
      <c r="F45" s="36" t="str">
        <f t="shared" si="17"/>
        <v>?</v>
      </c>
      <c r="G45" s="20"/>
      <c r="H45" s="36" t="str">
        <f>IF(F45&gt;1,VLOOKUP(F45,katvek!$A$2:$B$86,2,TRUE),"?")</f>
        <v>?</v>
      </c>
      <c r="I45" s="20"/>
      <c r="J45" s="20"/>
      <c r="K45" s="20"/>
      <c r="L45" s="20"/>
      <c r="M45" s="20"/>
      <c r="N45" s="20"/>
      <c r="O45" s="20"/>
      <c r="P45" s="37">
        <f t="shared" si="9"/>
        <v>0</v>
      </c>
      <c r="Q45" s="60" t="str">
        <f t="shared" si="10"/>
        <v>0</v>
      </c>
      <c r="R45" s="71"/>
      <c r="S45" s="71"/>
      <c r="T45" s="72"/>
      <c r="U45" s="71"/>
      <c r="V45" s="71"/>
      <c r="W45" s="11" t="str">
        <f t="shared" si="18"/>
        <v>?</v>
      </c>
      <c r="X45" s="19">
        <f t="shared" si="11"/>
        <v>0</v>
      </c>
      <c r="Y45" s="19">
        <f t="shared" si="12"/>
        <v>0</v>
      </c>
      <c r="Z45" s="19">
        <f t="shared" si="13"/>
        <v>0</v>
      </c>
      <c r="AA45" s="19">
        <f t="shared" si="14"/>
        <v>0</v>
      </c>
      <c r="AB45" s="19">
        <f t="shared" si="15"/>
        <v>0</v>
      </c>
      <c r="AC45" s="19">
        <f t="shared" si="16"/>
        <v>0</v>
      </c>
      <c r="AD45" s="11">
        <f>LOOKUP(P45,'ceny '!A$2:A$9,'ceny '!B$2:B$9)</f>
        <v>0</v>
      </c>
      <c r="AE45" s="11">
        <f>LOOKUP(P45,'ceny '!A$2:A$8,'ceny '!C$2:C$8)</f>
        <v>0</v>
      </c>
      <c r="AF45" s="52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3" customFormat="1" ht="22.5" customHeight="1" thickBot="1">
      <c r="A46" s="33">
        <f t="shared" si="8"/>
      </c>
      <c r="B46" s="34"/>
      <c r="C46" s="34"/>
      <c r="D46" s="20"/>
      <c r="E46" s="35"/>
      <c r="F46" s="36" t="str">
        <f t="shared" si="17"/>
        <v>?</v>
      </c>
      <c r="G46" s="20"/>
      <c r="H46" s="36" t="str">
        <f>IF(F46&gt;1,VLOOKUP(F46,katvek!$A$2:$B$86,2,TRUE),"?")</f>
        <v>?</v>
      </c>
      <c r="I46" s="20"/>
      <c r="J46" s="20"/>
      <c r="K46" s="20"/>
      <c r="L46" s="20"/>
      <c r="M46" s="20"/>
      <c r="N46" s="20"/>
      <c r="O46" s="20"/>
      <c r="P46" s="37">
        <f t="shared" si="9"/>
        <v>0</v>
      </c>
      <c r="Q46" s="60" t="str">
        <f t="shared" si="10"/>
        <v>0</v>
      </c>
      <c r="R46" s="71"/>
      <c r="S46" s="71"/>
      <c r="T46" s="72"/>
      <c r="U46" s="71"/>
      <c r="V46" s="71"/>
      <c r="W46" s="11" t="str">
        <f t="shared" si="18"/>
        <v>?</v>
      </c>
      <c r="X46" s="19">
        <f t="shared" si="11"/>
        <v>0</v>
      </c>
      <c r="Y46" s="19">
        <f t="shared" si="12"/>
        <v>0</v>
      </c>
      <c r="Z46" s="19">
        <f t="shared" si="13"/>
        <v>0</v>
      </c>
      <c r="AA46" s="19">
        <f t="shared" si="14"/>
        <v>0</v>
      </c>
      <c r="AB46" s="19">
        <f t="shared" si="15"/>
        <v>0</v>
      </c>
      <c r="AC46" s="19">
        <f t="shared" si="16"/>
        <v>0</v>
      </c>
      <c r="AD46" s="11">
        <f>LOOKUP(P46,'ceny '!A$2:A$9,'ceny '!B$2:B$9)</f>
        <v>0</v>
      </c>
      <c r="AE46" s="11">
        <f>LOOKUP(P46,'ceny '!A$2:A$8,'ceny '!C$2:C$8)</f>
        <v>0</v>
      </c>
      <c r="AF46" s="52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3" customFormat="1" ht="22.5" customHeight="1" thickBot="1">
      <c r="A47" s="33">
        <f t="shared" si="8"/>
      </c>
      <c r="B47" s="34"/>
      <c r="C47" s="34"/>
      <c r="D47" s="20"/>
      <c r="E47" s="45"/>
      <c r="F47" s="36" t="str">
        <f t="shared" si="17"/>
        <v>?</v>
      </c>
      <c r="G47" s="20"/>
      <c r="H47" s="36" t="str">
        <f>IF(F47&gt;1,VLOOKUP(F47,katvek!$A$2:$B$86,2,TRUE),"?")</f>
        <v>?</v>
      </c>
      <c r="I47" s="20"/>
      <c r="J47" s="20"/>
      <c r="K47" s="20"/>
      <c r="L47" s="20"/>
      <c r="M47" s="20"/>
      <c r="N47" s="20"/>
      <c r="O47" s="20"/>
      <c r="P47" s="37">
        <f t="shared" si="9"/>
        <v>0</v>
      </c>
      <c r="Q47" s="60" t="str">
        <f t="shared" si="10"/>
        <v>0</v>
      </c>
      <c r="R47" s="71"/>
      <c r="S47" s="71"/>
      <c r="T47" s="72"/>
      <c r="U47" s="71"/>
      <c r="V47" s="71"/>
      <c r="W47" s="11" t="str">
        <f t="shared" si="18"/>
        <v>?</v>
      </c>
      <c r="X47" s="19">
        <f t="shared" si="11"/>
        <v>0</v>
      </c>
      <c r="Y47" s="19">
        <f t="shared" si="12"/>
        <v>0</v>
      </c>
      <c r="Z47" s="19">
        <f t="shared" si="13"/>
        <v>0</v>
      </c>
      <c r="AA47" s="19">
        <f t="shared" si="14"/>
        <v>0</v>
      </c>
      <c r="AB47" s="19">
        <f t="shared" si="15"/>
        <v>0</v>
      </c>
      <c r="AC47" s="19">
        <f t="shared" si="16"/>
        <v>0</v>
      </c>
      <c r="AD47" s="11">
        <f>LOOKUP(P47,'ceny '!A$2:A$9,'ceny '!B$2:B$9)</f>
        <v>0</v>
      </c>
      <c r="AE47" s="11">
        <f>LOOKUP(P47,'ceny '!A$2:A$8,'ceny '!C$2:C$8)</f>
        <v>0</v>
      </c>
      <c r="AF47" s="52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3" customFormat="1" ht="22.5" customHeight="1" thickBot="1">
      <c r="A48" s="33">
        <f t="shared" si="8"/>
      </c>
      <c r="B48" s="34"/>
      <c r="C48" s="34"/>
      <c r="D48" s="20"/>
      <c r="E48" s="35"/>
      <c r="F48" s="36" t="str">
        <f t="shared" si="17"/>
        <v>?</v>
      </c>
      <c r="G48" s="20"/>
      <c r="H48" s="36" t="str">
        <f>IF(F48&gt;1,VLOOKUP(F48,katvek!$A$2:$B$86,2,TRUE),"?")</f>
        <v>?</v>
      </c>
      <c r="I48" s="20"/>
      <c r="J48" s="20"/>
      <c r="K48" s="20"/>
      <c r="L48" s="20"/>
      <c r="M48" s="20"/>
      <c r="N48" s="20"/>
      <c r="O48" s="20"/>
      <c r="P48" s="37">
        <f t="shared" si="9"/>
        <v>0</v>
      </c>
      <c r="Q48" s="60" t="str">
        <f t="shared" si="10"/>
        <v>0</v>
      </c>
      <c r="R48" s="71"/>
      <c r="S48" s="71"/>
      <c r="T48" s="72"/>
      <c r="U48" s="71"/>
      <c r="V48" s="71"/>
      <c r="W48" s="11" t="str">
        <f t="shared" si="18"/>
        <v>?</v>
      </c>
      <c r="X48" s="19">
        <f t="shared" si="11"/>
        <v>0</v>
      </c>
      <c r="Y48" s="19">
        <f t="shared" si="12"/>
        <v>0</v>
      </c>
      <c r="Z48" s="19">
        <f t="shared" si="13"/>
        <v>0</v>
      </c>
      <c r="AA48" s="19">
        <f t="shared" si="14"/>
        <v>0</v>
      </c>
      <c r="AB48" s="19">
        <f t="shared" si="15"/>
        <v>0</v>
      </c>
      <c r="AC48" s="19">
        <f t="shared" si="16"/>
        <v>0</v>
      </c>
      <c r="AD48" s="11">
        <f>LOOKUP(P48,'ceny '!A$2:A$9,'ceny '!B$2:B$9)</f>
        <v>0</v>
      </c>
      <c r="AE48" s="11">
        <f>LOOKUP(P48,'ceny '!A$2:A$8,'ceny '!C$2:C$8)</f>
        <v>0</v>
      </c>
      <c r="AF48" s="52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3" customFormat="1" ht="22.5" customHeight="1" thickBot="1">
      <c r="A49" s="33">
        <f t="shared" si="8"/>
      </c>
      <c r="B49" s="34"/>
      <c r="C49" s="34"/>
      <c r="D49" s="20"/>
      <c r="E49" s="45"/>
      <c r="F49" s="36" t="str">
        <f t="shared" si="17"/>
        <v>?</v>
      </c>
      <c r="G49" s="20"/>
      <c r="H49" s="36" t="str">
        <f>IF(F49&gt;1,VLOOKUP(F49,katvek!$A$2:$B$86,2,TRUE),"?")</f>
        <v>?</v>
      </c>
      <c r="I49" s="20"/>
      <c r="J49" s="20"/>
      <c r="K49" s="20"/>
      <c r="L49" s="20"/>
      <c r="M49" s="20"/>
      <c r="N49" s="20"/>
      <c r="O49" s="20"/>
      <c r="P49" s="37">
        <f t="shared" si="9"/>
        <v>0</v>
      </c>
      <c r="Q49" s="60" t="str">
        <f t="shared" si="10"/>
        <v>0</v>
      </c>
      <c r="R49" s="13"/>
      <c r="S49" s="13"/>
      <c r="T49" s="53"/>
      <c r="U49" s="13"/>
      <c r="V49" s="13"/>
      <c r="W49" s="11" t="str">
        <f t="shared" si="18"/>
        <v>?</v>
      </c>
      <c r="X49" s="19">
        <f t="shared" si="11"/>
        <v>0</v>
      </c>
      <c r="Y49" s="19">
        <f t="shared" si="12"/>
        <v>0</v>
      </c>
      <c r="Z49" s="19">
        <f t="shared" si="13"/>
        <v>0</v>
      </c>
      <c r="AA49" s="19">
        <f t="shared" si="14"/>
        <v>0</v>
      </c>
      <c r="AB49" s="19">
        <f t="shared" si="15"/>
        <v>0</v>
      </c>
      <c r="AC49" s="19">
        <f t="shared" si="16"/>
        <v>0</v>
      </c>
      <c r="AD49" s="11">
        <f>LOOKUP(P49,'ceny '!A$2:A$9,'ceny '!B$2:B$9)</f>
        <v>0</v>
      </c>
      <c r="AE49" s="11">
        <f>LOOKUP(P49,'ceny '!A$2:A$8,'ceny '!C$2:C$8)</f>
        <v>0</v>
      </c>
      <c r="AF49" s="52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3" customFormat="1" ht="22.5" customHeight="1" thickBot="1">
      <c r="A50" s="33">
        <f t="shared" si="8"/>
      </c>
      <c r="B50" s="34"/>
      <c r="C50" s="34"/>
      <c r="D50" s="20"/>
      <c r="E50" s="35"/>
      <c r="F50" s="36" t="str">
        <f t="shared" si="17"/>
        <v>?</v>
      </c>
      <c r="G50" s="20"/>
      <c r="H50" s="36" t="str">
        <f>IF(F50&gt;1,VLOOKUP(F50,katvek!$A$2:$B$86,2,TRUE),"?")</f>
        <v>?</v>
      </c>
      <c r="I50" s="20"/>
      <c r="J50" s="20"/>
      <c r="K50" s="20"/>
      <c r="L50" s="20"/>
      <c r="M50" s="20"/>
      <c r="N50" s="20"/>
      <c r="O50" s="20"/>
      <c r="P50" s="37">
        <f t="shared" si="9"/>
        <v>0</v>
      </c>
      <c r="Q50" s="60" t="str">
        <f t="shared" si="10"/>
        <v>0</v>
      </c>
      <c r="R50" s="13"/>
      <c r="S50" s="13"/>
      <c r="T50" s="53"/>
      <c r="U50" s="13"/>
      <c r="V50" s="13"/>
      <c r="W50" s="11" t="str">
        <f t="shared" si="18"/>
        <v>?</v>
      </c>
      <c r="X50" s="19">
        <f t="shared" si="11"/>
        <v>0</v>
      </c>
      <c r="Y50" s="19">
        <f t="shared" si="12"/>
        <v>0</v>
      </c>
      <c r="Z50" s="19">
        <f t="shared" si="13"/>
        <v>0</v>
      </c>
      <c r="AA50" s="19">
        <f t="shared" si="14"/>
        <v>0</v>
      </c>
      <c r="AB50" s="19">
        <f t="shared" si="15"/>
        <v>0</v>
      </c>
      <c r="AC50" s="19">
        <f t="shared" si="16"/>
        <v>0</v>
      </c>
      <c r="AD50" s="11">
        <f>LOOKUP(P50,'ceny '!A$2:A$9,'ceny '!B$2:B$9)</f>
        <v>0</v>
      </c>
      <c r="AE50" s="11">
        <f>LOOKUP(P50,'ceny '!A$2:A$8,'ceny '!C$2:C$8)</f>
        <v>0</v>
      </c>
      <c r="AF50" s="52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3" customFormat="1" ht="22.5" customHeight="1" thickBot="1">
      <c r="A51" s="33">
        <f t="shared" si="8"/>
      </c>
      <c r="B51" s="34"/>
      <c r="C51" s="34"/>
      <c r="D51" s="20"/>
      <c r="E51" s="45"/>
      <c r="F51" s="36" t="str">
        <f t="shared" si="17"/>
        <v>?</v>
      </c>
      <c r="G51" s="20"/>
      <c r="H51" s="36" t="str">
        <f>IF(F51&gt;1,VLOOKUP(F51,katvek!$A$2:$B$86,2,TRUE),"?")</f>
        <v>?</v>
      </c>
      <c r="I51" s="20"/>
      <c r="J51" s="20"/>
      <c r="K51" s="20"/>
      <c r="L51" s="20"/>
      <c r="M51" s="20"/>
      <c r="N51" s="20"/>
      <c r="O51" s="20"/>
      <c r="P51" s="37">
        <f t="shared" si="9"/>
        <v>0</v>
      </c>
      <c r="Q51" s="60" t="str">
        <f t="shared" si="10"/>
        <v>0</v>
      </c>
      <c r="R51" s="13"/>
      <c r="S51" s="13"/>
      <c r="T51" s="53"/>
      <c r="U51" s="13"/>
      <c r="V51" s="13"/>
      <c r="W51" s="11" t="str">
        <f t="shared" si="18"/>
        <v>?</v>
      </c>
      <c r="X51" s="19">
        <f t="shared" si="11"/>
        <v>0</v>
      </c>
      <c r="Y51" s="19">
        <f t="shared" si="12"/>
        <v>0</v>
      </c>
      <c r="Z51" s="19">
        <f t="shared" si="13"/>
        <v>0</v>
      </c>
      <c r="AA51" s="19">
        <f t="shared" si="14"/>
        <v>0</v>
      </c>
      <c r="AB51" s="19">
        <f t="shared" si="15"/>
        <v>0</v>
      </c>
      <c r="AC51" s="19">
        <f t="shared" si="16"/>
        <v>0</v>
      </c>
      <c r="AD51" s="11">
        <f>LOOKUP(P51,'ceny '!A$2:A$9,'ceny '!B$2:B$9)</f>
        <v>0</v>
      </c>
      <c r="AE51" s="11">
        <f>LOOKUP(P51,'ceny '!A$2:A$8,'ceny '!C$2:C$8)</f>
        <v>0</v>
      </c>
      <c r="AF51" s="52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3" customFormat="1" ht="22.5" customHeight="1" thickBot="1">
      <c r="A52" s="33">
        <f t="shared" si="8"/>
      </c>
      <c r="B52" s="34"/>
      <c r="C52" s="34"/>
      <c r="D52" s="20"/>
      <c r="E52" s="35"/>
      <c r="F52" s="36" t="str">
        <f t="shared" si="17"/>
        <v>?</v>
      </c>
      <c r="G52" s="20"/>
      <c r="H52" s="36" t="str">
        <f>IF(F52&gt;1,VLOOKUP(F52,katvek!$A$2:$B$86,2,TRUE),"?")</f>
        <v>?</v>
      </c>
      <c r="I52" s="20"/>
      <c r="J52" s="20"/>
      <c r="K52" s="20"/>
      <c r="L52" s="20"/>
      <c r="M52" s="20"/>
      <c r="N52" s="20"/>
      <c r="O52" s="20"/>
      <c r="P52" s="37">
        <f t="shared" si="9"/>
        <v>0</v>
      </c>
      <c r="Q52" s="60" t="str">
        <f t="shared" si="10"/>
        <v>0</v>
      </c>
      <c r="R52" s="13"/>
      <c r="S52" s="13"/>
      <c r="T52" s="53"/>
      <c r="U52" s="13"/>
      <c r="V52" s="13"/>
      <c r="W52" s="11" t="str">
        <f t="shared" si="18"/>
        <v>?</v>
      </c>
      <c r="X52" s="19">
        <f t="shared" si="11"/>
        <v>0</v>
      </c>
      <c r="Y52" s="19">
        <f t="shared" si="12"/>
        <v>0</v>
      </c>
      <c r="Z52" s="19">
        <f t="shared" si="13"/>
        <v>0</v>
      </c>
      <c r="AA52" s="19">
        <f t="shared" si="14"/>
        <v>0</v>
      </c>
      <c r="AB52" s="19">
        <f t="shared" si="15"/>
        <v>0</v>
      </c>
      <c r="AC52" s="19">
        <f t="shared" si="16"/>
        <v>0</v>
      </c>
      <c r="AD52" s="11">
        <f>LOOKUP(P52,'ceny '!A$2:A$9,'ceny '!B$2:B$9)</f>
        <v>0</v>
      </c>
      <c r="AE52" s="11">
        <f>LOOKUP(P52,'ceny '!A$2:A$8,'ceny '!C$2:C$8)</f>
        <v>0</v>
      </c>
      <c r="AF52" s="52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3" customFormat="1" ht="22.5" customHeight="1" thickBot="1">
      <c r="A53" s="33">
        <f t="shared" si="8"/>
      </c>
      <c r="B53" s="34"/>
      <c r="C53" s="34"/>
      <c r="D53" s="20"/>
      <c r="E53" s="45"/>
      <c r="F53" s="36" t="str">
        <f t="shared" si="17"/>
        <v>?</v>
      </c>
      <c r="G53" s="20"/>
      <c r="H53" s="36" t="str">
        <f>IF(F53&gt;1,VLOOKUP(F53,katvek!$A$2:$B$86,2,TRUE),"?")</f>
        <v>?</v>
      </c>
      <c r="I53" s="20"/>
      <c r="J53" s="20"/>
      <c r="K53" s="20"/>
      <c r="L53" s="20"/>
      <c r="M53" s="20"/>
      <c r="N53" s="20"/>
      <c r="O53" s="20"/>
      <c r="P53" s="37">
        <f t="shared" si="9"/>
        <v>0</v>
      </c>
      <c r="Q53" s="60" t="str">
        <f t="shared" si="10"/>
        <v>0</v>
      </c>
      <c r="R53" s="13"/>
      <c r="S53" s="13"/>
      <c r="T53" s="53"/>
      <c r="U53" s="13"/>
      <c r="V53" s="13"/>
      <c r="W53" s="11" t="str">
        <f t="shared" si="18"/>
        <v>?</v>
      </c>
      <c r="X53" s="19">
        <f t="shared" si="11"/>
        <v>0</v>
      </c>
      <c r="Y53" s="19">
        <f t="shared" si="12"/>
        <v>0</v>
      </c>
      <c r="Z53" s="19">
        <f t="shared" si="13"/>
        <v>0</v>
      </c>
      <c r="AA53" s="19">
        <f t="shared" si="14"/>
        <v>0</v>
      </c>
      <c r="AB53" s="19">
        <f t="shared" si="15"/>
        <v>0</v>
      </c>
      <c r="AC53" s="19">
        <f t="shared" si="16"/>
        <v>0</v>
      </c>
      <c r="AD53" s="11">
        <f>LOOKUP(P53,'ceny '!A$2:A$9,'ceny '!B$2:B$9)</f>
        <v>0</v>
      </c>
      <c r="AE53" s="11">
        <f>LOOKUP(P53,'ceny '!A$2:A$8,'ceny '!C$2:C$8)</f>
        <v>0</v>
      </c>
      <c r="AF53" s="52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3" customFormat="1" ht="22.5" customHeight="1" thickBot="1">
      <c r="A54" s="33">
        <f t="shared" si="8"/>
      </c>
      <c r="B54" s="34"/>
      <c r="C54" s="34"/>
      <c r="D54" s="20"/>
      <c r="E54" s="35"/>
      <c r="F54" s="36" t="str">
        <f t="shared" si="17"/>
        <v>?</v>
      </c>
      <c r="G54" s="20"/>
      <c r="H54" s="36" t="str">
        <f>IF(F54&gt;1,VLOOKUP(F54,katvek!$A$2:$B$86,2,TRUE),"?")</f>
        <v>?</v>
      </c>
      <c r="I54" s="20"/>
      <c r="J54" s="20"/>
      <c r="K54" s="20"/>
      <c r="L54" s="20"/>
      <c r="M54" s="20"/>
      <c r="N54" s="20"/>
      <c r="O54" s="20"/>
      <c r="P54" s="37">
        <f t="shared" si="9"/>
        <v>0</v>
      </c>
      <c r="Q54" s="60" t="str">
        <f t="shared" si="10"/>
        <v>0</v>
      </c>
      <c r="R54" s="13"/>
      <c r="S54" s="13"/>
      <c r="T54" s="53"/>
      <c r="U54" s="13"/>
      <c r="V54" s="13"/>
      <c r="W54" s="11" t="str">
        <f t="shared" si="18"/>
        <v>?</v>
      </c>
      <c r="X54" s="19">
        <f t="shared" si="11"/>
        <v>0</v>
      </c>
      <c r="Y54" s="19">
        <f t="shared" si="12"/>
        <v>0</v>
      </c>
      <c r="Z54" s="19">
        <f t="shared" si="13"/>
        <v>0</v>
      </c>
      <c r="AA54" s="19">
        <f t="shared" si="14"/>
        <v>0</v>
      </c>
      <c r="AB54" s="19">
        <f t="shared" si="15"/>
        <v>0</v>
      </c>
      <c r="AC54" s="19">
        <f t="shared" si="16"/>
        <v>0</v>
      </c>
      <c r="AD54" s="11">
        <f>LOOKUP(P54,'ceny '!A$2:A$9,'ceny '!B$2:B$9)</f>
        <v>0</v>
      </c>
      <c r="AE54" s="11">
        <f>LOOKUP(P54,'ceny '!A$2:A$8,'ceny '!C$2:C$8)</f>
        <v>0</v>
      </c>
      <c r="AF54" s="52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3" customFormat="1" ht="22.5" customHeight="1" thickBot="1">
      <c r="A55" s="33">
        <f t="shared" si="8"/>
      </c>
      <c r="B55" s="34"/>
      <c r="C55" s="34"/>
      <c r="D55" s="20"/>
      <c r="E55" s="45"/>
      <c r="F55" s="36" t="str">
        <f t="shared" si="17"/>
        <v>?</v>
      </c>
      <c r="G55" s="20"/>
      <c r="H55" s="36" t="str">
        <f>IF(F55&gt;1,VLOOKUP(F55,katvek!$A$2:$B$86,2,TRUE),"?")</f>
        <v>?</v>
      </c>
      <c r="I55" s="20"/>
      <c r="J55" s="20"/>
      <c r="K55" s="20"/>
      <c r="L55" s="20"/>
      <c r="M55" s="20"/>
      <c r="N55" s="20"/>
      <c r="O55" s="20"/>
      <c r="P55" s="37">
        <f t="shared" si="9"/>
        <v>0</v>
      </c>
      <c r="Q55" s="60" t="str">
        <f t="shared" si="10"/>
        <v>0</v>
      </c>
      <c r="R55" s="13"/>
      <c r="S55" s="13"/>
      <c r="T55" s="53"/>
      <c r="U55" s="13"/>
      <c r="V55" s="13"/>
      <c r="W55" s="11" t="str">
        <f t="shared" si="18"/>
        <v>?</v>
      </c>
      <c r="X55" s="19">
        <f t="shared" si="11"/>
        <v>0</v>
      </c>
      <c r="Y55" s="19">
        <f t="shared" si="12"/>
        <v>0</v>
      </c>
      <c r="Z55" s="19">
        <f t="shared" si="13"/>
        <v>0</v>
      </c>
      <c r="AA55" s="19">
        <f t="shared" si="14"/>
        <v>0</v>
      </c>
      <c r="AB55" s="19">
        <f t="shared" si="15"/>
        <v>0</v>
      </c>
      <c r="AC55" s="19">
        <f t="shared" si="16"/>
        <v>0</v>
      </c>
      <c r="AD55" s="11">
        <f>LOOKUP(P55,'ceny '!A$2:A$9,'ceny '!B$2:B$9)</f>
        <v>0</v>
      </c>
      <c r="AE55" s="11">
        <f>LOOKUP(P55,'ceny '!A$2:A$8,'ceny '!C$2:C$8)</f>
        <v>0</v>
      </c>
      <c r="AF55" s="52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3" customFormat="1" ht="22.5" customHeight="1" thickBot="1">
      <c r="A56" s="33">
        <f t="shared" si="8"/>
      </c>
      <c r="B56" s="34"/>
      <c r="C56" s="34"/>
      <c r="D56" s="20"/>
      <c r="E56" s="35"/>
      <c r="F56" s="36" t="str">
        <f t="shared" si="17"/>
        <v>?</v>
      </c>
      <c r="G56" s="20"/>
      <c r="H56" s="36" t="str">
        <f>IF(F56&gt;1,VLOOKUP(F56,katvek!$A$2:$B$86,2,TRUE),"?")</f>
        <v>?</v>
      </c>
      <c r="I56" s="20"/>
      <c r="J56" s="20"/>
      <c r="K56" s="20"/>
      <c r="L56" s="20"/>
      <c r="M56" s="20"/>
      <c r="N56" s="20"/>
      <c r="O56" s="20"/>
      <c r="P56" s="37">
        <f t="shared" si="9"/>
        <v>0</v>
      </c>
      <c r="Q56" s="60" t="str">
        <f t="shared" si="10"/>
        <v>0</v>
      </c>
      <c r="R56" s="13"/>
      <c r="S56" s="13"/>
      <c r="T56" s="53"/>
      <c r="U56" s="13"/>
      <c r="V56" s="13"/>
      <c r="W56" s="11" t="str">
        <f t="shared" si="18"/>
        <v>?</v>
      </c>
      <c r="X56" s="19">
        <f t="shared" si="11"/>
        <v>0</v>
      </c>
      <c r="Y56" s="19">
        <f t="shared" si="12"/>
        <v>0</v>
      </c>
      <c r="Z56" s="19">
        <f t="shared" si="13"/>
        <v>0</v>
      </c>
      <c r="AA56" s="19">
        <f t="shared" si="14"/>
        <v>0</v>
      </c>
      <c r="AB56" s="19">
        <f t="shared" si="15"/>
        <v>0</v>
      </c>
      <c r="AC56" s="19">
        <f t="shared" si="16"/>
        <v>0</v>
      </c>
      <c r="AD56" s="11">
        <f>LOOKUP(P56,'ceny '!A$2:A$9,'ceny '!B$2:B$9)</f>
        <v>0</v>
      </c>
      <c r="AE56" s="11">
        <f>LOOKUP(P56,'ceny '!A$2:A$8,'ceny '!C$2:C$8)</f>
        <v>0</v>
      </c>
      <c r="AF56" s="52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3" customFormat="1" ht="22.5" customHeight="1" thickBot="1">
      <c r="A57" s="33">
        <f t="shared" si="8"/>
      </c>
      <c r="B57" s="34"/>
      <c r="C57" s="34"/>
      <c r="D57" s="20"/>
      <c r="E57" s="45"/>
      <c r="F57" s="36" t="str">
        <f t="shared" si="17"/>
        <v>?</v>
      </c>
      <c r="G57" s="20"/>
      <c r="H57" s="36" t="str">
        <f>IF(F57&gt;1,VLOOKUP(F57,katvek!$A$2:$B$86,2,TRUE),"?")</f>
        <v>?</v>
      </c>
      <c r="I57" s="20"/>
      <c r="J57" s="20"/>
      <c r="K57" s="20"/>
      <c r="L57" s="20"/>
      <c r="M57" s="20"/>
      <c r="N57" s="20"/>
      <c r="O57" s="20"/>
      <c r="P57" s="37">
        <f t="shared" si="9"/>
        <v>0</v>
      </c>
      <c r="Q57" s="60" t="str">
        <f t="shared" si="10"/>
        <v>0</v>
      </c>
      <c r="R57" s="13"/>
      <c r="S57" s="13"/>
      <c r="T57" s="53"/>
      <c r="U57" s="13"/>
      <c r="V57" s="13"/>
      <c r="W57" s="11" t="str">
        <f t="shared" si="18"/>
        <v>?</v>
      </c>
      <c r="X57" s="19">
        <f t="shared" si="11"/>
        <v>0</v>
      </c>
      <c r="Y57" s="19">
        <f t="shared" si="12"/>
        <v>0</v>
      </c>
      <c r="Z57" s="19">
        <f t="shared" si="13"/>
        <v>0</v>
      </c>
      <c r="AA57" s="19">
        <f t="shared" si="14"/>
        <v>0</v>
      </c>
      <c r="AB57" s="19">
        <f t="shared" si="15"/>
        <v>0</v>
      </c>
      <c r="AC57" s="19">
        <f t="shared" si="16"/>
        <v>0</v>
      </c>
      <c r="AD57" s="11">
        <f>LOOKUP(P57,'ceny '!A$2:A$9,'ceny '!B$2:B$9)</f>
        <v>0</v>
      </c>
      <c r="AE57" s="11">
        <f>LOOKUP(P57,'ceny '!A$2:A$8,'ceny '!C$2:C$8)</f>
        <v>0</v>
      </c>
      <c r="AF57" s="52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3" customFormat="1" ht="22.5" customHeight="1" thickBot="1">
      <c r="A58" s="33">
        <f t="shared" si="8"/>
      </c>
      <c r="B58" s="34"/>
      <c r="C58" s="34"/>
      <c r="D58" s="20"/>
      <c r="E58" s="35"/>
      <c r="F58" s="36" t="str">
        <f t="shared" si="17"/>
        <v>?</v>
      </c>
      <c r="G58" s="20"/>
      <c r="H58" s="36" t="str">
        <f>IF(F58&gt;1,VLOOKUP(F58,katvek!$A$2:$B$86,2,TRUE),"?")</f>
        <v>?</v>
      </c>
      <c r="I58" s="20"/>
      <c r="J58" s="20"/>
      <c r="K58" s="20"/>
      <c r="L58" s="20"/>
      <c r="M58" s="20"/>
      <c r="N58" s="20"/>
      <c r="O58" s="20"/>
      <c r="P58" s="37">
        <f t="shared" si="9"/>
        <v>0</v>
      </c>
      <c r="Q58" s="60" t="str">
        <f t="shared" si="10"/>
        <v>0</v>
      </c>
      <c r="R58" s="13"/>
      <c r="S58" s="13"/>
      <c r="T58" s="53"/>
      <c r="U58" s="13"/>
      <c r="V58" s="13"/>
      <c r="W58" s="11" t="str">
        <f t="shared" si="18"/>
        <v>?</v>
      </c>
      <c r="X58" s="19">
        <f t="shared" si="11"/>
        <v>0</v>
      </c>
      <c r="Y58" s="19">
        <f t="shared" si="12"/>
        <v>0</v>
      </c>
      <c r="Z58" s="19">
        <f t="shared" si="13"/>
        <v>0</v>
      </c>
      <c r="AA58" s="19">
        <f t="shared" si="14"/>
        <v>0</v>
      </c>
      <c r="AB58" s="19">
        <f t="shared" si="15"/>
        <v>0</v>
      </c>
      <c r="AC58" s="19">
        <f t="shared" si="16"/>
        <v>0</v>
      </c>
      <c r="AD58" s="11">
        <f>LOOKUP(P58,'ceny '!A$2:A$9,'ceny '!B$2:B$9)</f>
        <v>0</v>
      </c>
      <c r="AE58" s="11">
        <f>LOOKUP(P58,'ceny '!A$2:A$8,'ceny '!C$2:C$8)</f>
        <v>0</v>
      </c>
      <c r="AF58" s="52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3" customFormat="1" ht="22.5" customHeight="1" thickBot="1">
      <c r="A59" s="33">
        <f t="shared" si="8"/>
      </c>
      <c r="B59" s="34"/>
      <c r="C59" s="34"/>
      <c r="D59" s="20"/>
      <c r="E59" s="45"/>
      <c r="F59" s="36" t="str">
        <f t="shared" si="17"/>
        <v>?</v>
      </c>
      <c r="G59" s="20"/>
      <c r="H59" s="36" t="str">
        <f>IF(F59&gt;1,VLOOKUP(F59,katvek!$A$2:$B$86,2,TRUE),"?")</f>
        <v>?</v>
      </c>
      <c r="I59" s="20"/>
      <c r="J59" s="20"/>
      <c r="K59" s="20"/>
      <c r="L59" s="20"/>
      <c r="M59" s="20"/>
      <c r="N59" s="20"/>
      <c r="O59" s="20"/>
      <c r="P59" s="37">
        <f t="shared" si="9"/>
        <v>0</v>
      </c>
      <c r="Q59" s="60" t="str">
        <f t="shared" si="10"/>
        <v>0</v>
      </c>
      <c r="R59" s="13"/>
      <c r="S59" s="13"/>
      <c r="T59" s="53"/>
      <c r="U59" s="13"/>
      <c r="V59" s="13"/>
      <c r="W59" s="11" t="str">
        <f t="shared" si="18"/>
        <v>?</v>
      </c>
      <c r="X59" s="19">
        <f t="shared" si="11"/>
        <v>0</v>
      </c>
      <c r="Y59" s="19">
        <f t="shared" si="12"/>
        <v>0</v>
      </c>
      <c r="Z59" s="19">
        <f t="shared" si="13"/>
        <v>0</v>
      </c>
      <c r="AA59" s="19">
        <f t="shared" si="14"/>
        <v>0</v>
      </c>
      <c r="AB59" s="19">
        <f t="shared" si="15"/>
        <v>0</v>
      </c>
      <c r="AC59" s="19">
        <f t="shared" si="16"/>
        <v>0</v>
      </c>
      <c r="AD59" s="11">
        <f>LOOKUP(P59,'ceny '!A$2:A$9,'ceny '!B$2:B$9)</f>
        <v>0</v>
      </c>
      <c r="AE59" s="11">
        <f>LOOKUP(P59,'ceny '!A$2:A$8,'ceny '!C$2:C$8)</f>
        <v>0</v>
      </c>
      <c r="AF59" s="52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3" customFormat="1" ht="22.5" customHeight="1" thickBot="1">
      <c r="A60" s="33">
        <f t="shared" si="8"/>
      </c>
      <c r="B60" s="34"/>
      <c r="C60" s="34"/>
      <c r="D60" s="20"/>
      <c r="E60" s="35"/>
      <c r="F60" s="36" t="str">
        <f t="shared" si="17"/>
        <v>?</v>
      </c>
      <c r="G60" s="20"/>
      <c r="H60" s="36" t="str">
        <f>IF(F60&gt;1,VLOOKUP(F60,katvek!$A$2:$B$86,2,TRUE),"?")</f>
        <v>?</v>
      </c>
      <c r="I60" s="20"/>
      <c r="J60" s="20"/>
      <c r="K60" s="20"/>
      <c r="L60" s="20"/>
      <c r="M60" s="20"/>
      <c r="N60" s="20"/>
      <c r="O60" s="20"/>
      <c r="P60" s="37">
        <f t="shared" si="9"/>
        <v>0</v>
      </c>
      <c r="Q60" s="60" t="str">
        <f t="shared" si="10"/>
        <v>0</v>
      </c>
      <c r="R60" s="13"/>
      <c r="S60" s="13"/>
      <c r="T60" s="53"/>
      <c r="U60" s="13"/>
      <c r="V60" s="13"/>
      <c r="W60" s="11" t="str">
        <f t="shared" si="18"/>
        <v>?</v>
      </c>
      <c r="X60" s="19">
        <f t="shared" si="11"/>
        <v>0</v>
      </c>
      <c r="Y60" s="19">
        <f t="shared" si="12"/>
        <v>0</v>
      </c>
      <c r="Z60" s="19">
        <f t="shared" si="13"/>
        <v>0</v>
      </c>
      <c r="AA60" s="19">
        <f t="shared" si="14"/>
        <v>0</v>
      </c>
      <c r="AB60" s="19">
        <f t="shared" si="15"/>
        <v>0</v>
      </c>
      <c r="AC60" s="19">
        <f t="shared" si="16"/>
        <v>0</v>
      </c>
      <c r="AD60" s="11">
        <f>LOOKUP(P60,'ceny '!A$2:A$9,'ceny '!B$2:B$9)</f>
        <v>0</v>
      </c>
      <c r="AE60" s="11">
        <f>LOOKUP(P60,'ceny '!A$2:A$8,'ceny '!C$2:C$8)</f>
        <v>0</v>
      </c>
      <c r="AF60" s="52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3" customFormat="1" ht="22.5" customHeight="1" thickBot="1">
      <c r="A61" s="33">
        <f t="shared" si="8"/>
      </c>
      <c r="B61" s="34"/>
      <c r="C61" s="34"/>
      <c r="D61" s="20"/>
      <c r="E61" s="45"/>
      <c r="F61" s="36" t="str">
        <f t="shared" si="17"/>
        <v>?</v>
      </c>
      <c r="G61" s="20"/>
      <c r="H61" s="36" t="str">
        <f>IF(F61&gt;1,VLOOKUP(F61,katvek!$A$2:$B$86,2,TRUE),"?")</f>
        <v>?</v>
      </c>
      <c r="I61" s="20"/>
      <c r="J61" s="20"/>
      <c r="K61" s="20"/>
      <c r="L61" s="20"/>
      <c r="M61" s="20"/>
      <c r="N61" s="20"/>
      <c r="O61" s="20"/>
      <c r="P61" s="37">
        <f t="shared" si="9"/>
        <v>0</v>
      </c>
      <c r="Q61" s="60" t="str">
        <f t="shared" si="10"/>
        <v>0</v>
      </c>
      <c r="R61" s="13"/>
      <c r="S61" s="13"/>
      <c r="T61" s="53"/>
      <c r="U61" s="13"/>
      <c r="V61" s="13"/>
      <c r="W61" s="11" t="str">
        <f t="shared" si="18"/>
        <v>?</v>
      </c>
      <c r="X61" s="19">
        <f t="shared" si="11"/>
        <v>0</v>
      </c>
      <c r="Y61" s="19">
        <f t="shared" si="12"/>
        <v>0</v>
      </c>
      <c r="Z61" s="19">
        <f t="shared" si="13"/>
        <v>0</v>
      </c>
      <c r="AA61" s="19">
        <f t="shared" si="14"/>
        <v>0</v>
      </c>
      <c r="AB61" s="19">
        <f t="shared" si="15"/>
        <v>0</v>
      </c>
      <c r="AC61" s="19">
        <f t="shared" si="16"/>
        <v>0</v>
      </c>
      <c r="AD61" s="11">
        <f>LOOKUP(P61,'ceny '!A$2:A$9,'ceny '!B$2:B$9)</f>
        <v>0</v>
      </c>
      <c r="AE61" s="11">
        <f>LOOKUP(P61,'ceny '!A$2:A$8,'ceny '!C$2:C$8)</f>
        <v>0</v>
      </c>
      <c r="AF61" s="52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3" customFormat="1" ht="22.5" customHeight="1" thickBot="1">
      <c r="A62" s="33">
        <f t="shared" si="8"/>
      </c>
      <c r="B62" s="34"/>
      <c r="C62" s="34"/>
      <c r="D62" s="20"/>
      <c r="E62" s="35"/>
      <c r="F62" s="36" t="str">
        <f t="shared" si="17"/>
        <v>?</v>
      </c>
      <c r="G62" s="20"/>
      <c r="H62" s="36" t="str">
        <f>IF(F62&gt;1,VLOOKUP(F62,katvek!$A$2:$B$86,2,TRUE),"?")</f>
        <v>?</v>
      </c>
      <c r="I62" s="20"/>
      <c r="J62" s="20"/>
      <c r="K62" s="20"/>
      <c r="L62" s="20"/>
      <c r="M62" s="20"/>
      <c r="N62" s="20"/>
      <c r="O62" s="20"/>
      <c r="P62" s="37">
        <f t="shared" si="9"/>
        <v>0</v>
      </c>
      <c r="Q62" s="60" t="str">
        <f t="shared" si="10"/>
        <v>0</v>
      </c>
      <c r="R62" s="13"/>
      <c r="S62" s="13"/>
      <c r="T62" s="53"/>
      <c r="U62" s="13"/>
      <c r="V62" s="13"/>
      <c r="W62" s="11" t="str">
        <f t="shared" si="18"/>
        <v>?</v>
      </c>
      <c r="X62" s="19">
        <f t="shared" si="11"/>
        <v>0</v>
      </c>
      <c r="Y62" s="19">
        <f t="shared" si="12"/>
        <v>0</v>
      </c>
      <c r="Z62" s="19">
        <f t="shared" si="13"/>
        <v>0</v>
      </c>
      <c r="AA62" s="19">
        <f t="shared" si="14"/>
        <v>0</v>
      </c>
      <c r="AB62" s="19">
        <f t="shared" si="15"/>
        <v>0</v>
      </c>
      <c r="AC62" s="19">
        <f t="shared" si="16"/>
        <v>0</v>
      </c>
      <c r="AD62" s="11">
        <f>LOOKUP(P62,'ceny '!A$2:A$9,'ceny '!B$2:B$9)</f>
        <v>0</v>
      </c>
      <c r="AE62" s="11">
        <f>LOOKUP(P62,'ceny '!A$2:A$8,'ceny '!C$2:C$8)</f>
        <v>0</v>
      </c>
      <c r="AF62" s="52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3" customFormat="1" ht="22.5" customHeight="1" thickBot="1">
      <c r="A63" s="33">
        <f t="shared" si="8"/>
      </c>
      <c r="B63" s="34"/>
      <c r="C63" s="34"/>
      <c r="D63" s="20"/>
      <c r="E63" s="45"/>
      <c r="F63" s="36" t="str">
        <f t="shared" si="17"/>
        <v>?</v>
      </c>
      <c r="G63" s="20"/>
      <c r="H63" s="36" t="str">
        <f>IF(F63&gt;1,VLOOKUP(F63,katvek!$A$2:$B$86,2,TRUE),"?")</f>
        <v>?</v>
      </c>
      <c r="I63" s="20"/>
      <c r="J63" s="20"/>
      <c r="K63" s="20"/>
      <c r="L63" s="20"/>
      <c r="M63" s="20"/>
      <c r="N63" s="20"/>
      <c r="O63" s="20"/>
      <c r="P63" s="37">
        <f t="shared" si="9"/>
        <v>0</v>
      </c>
      <c r="Q63" s="60" t="str">
        <f t="shared" si="10"/>
        <v>0</v>
      </c>
      <c r="R63" s="13"/>
      <c r="S63" s="13"/>
      <c r="T63" s="53"/>
      <c r="U63" s="13"/>
      <c r="V63" s="13"/>
      <c r="W63" s="11" t="str">
        <f t="shared" si="18"/>
        <v>?</v>
      </c>
      <c r="X63" s="19">
        <f t="shared" si="11"/>
        <v>0</v>
      </c>
      <c r="Y63" s="19">
        <f t="shared" si="12"/>
        <v>0</v>
      </c>
      <c r="Z63" s="19">
        <f t="shared" si="13"/>
        <v>0</v>
      </c>
      <c r="AA63" s="19">
        <f t="shared" si="14"/>
        <v>0</v>
      </c>
      <c r="AB63" s="19">
        <f t="shared" si="15"/>
        <v>0</v>
      </c>
      <c r="AC63" s="19">
        <f t="shared" si="16"/>
        <v>0</v>
      </c>
      <c r="AD63" s="11">
        <f>LOOKUP(P63,'ceny '!A$2:A$9,'ceny '!B$2:B$9)</f>
        <v>0</v>
      </c>
      <c r="AE63" s="11">
        <f>LOOKUP(P63,'ceny '!A$2:A$8,'ceny '!C$2:C$8)</f>
        <v>0</v>
      </c>
      <c r="AF63" s="52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3" customFormat="1" ht="22.5" customHeight="1" thickBot="1">
      <c r="A64" s="33">
        <f t="shared" si="8"/>
      </c>
      <c r="B64" s="34"/>
      <c r="C64" s="34"/>
      <c r="D64" s="20"/>
      <c r="E64" s="35"/>
      <c r="F64" s="36" t="str">
        <f t="shared" si="17"/>
        <v>?</v>
      </c>
      <c r="G64" s="20"/>
      <c r="H64" s="36" t="str">
        <f>IF(F64&gt;1,VLOOKUP(F64,katvek!$A$2:$B$86,2,TRUE),"?")</f>
        <v>?</v>
      </c>
      <c r="I64" s="20"/>
      <c r="J64" s="20"/>
      <c r="K64" s="20"/>
      <c r="L64" s="20"/>
      <c r="M64" s="20"/>
      <c r="N64" s="20"/>
      <c r="O64" s="20"/>
      <c r="P64" s="37">
        <f t="shared" si="9"/>
        <v>0</v>
      </c>
      <c r="Q64" s="60" t="str">
        <f t="shared" si="10"/>
        <v>0</v>
      </c>
      <c r="R64" s="13"/>
      <c r="S64" s="13"/>
      <c r="T64" s="53"/>
      <c r="U64" s="13"/>
      <c r="V64" s="13"/>
      <c r="W64" s="11" t="str">
        <f t="shared" si="18"/>
        <v>?</v>
      </c>
      <c r="X64" s="19">
        <f t="shared" si="11"/>
        <v>0</v>
      </c>
      <c r="Y64" s="19">
        <f t="shared" si="12"/>
        <v>0</v>
      </c>
      <c r="Z64" s="19">
        <f t="shared" si="13"/>
        <v>0</v>
      </c>
      <c r="AA64" s="19">
        <f t="shared" si="14"/>
        <v>0</v>
      </c>
      <c r="AB64" s="19">
        <f t="shared" si="15"/>
        <v>0</v>
      </c>
      <c r="AC64" s="19">
        <f t="shared" si="16"/>
        <v>0</v>
      </c>
      <c r="AD64" s="11">
        <f>LOOKUP(P64,'ceny '!A$2:A$9,'ceny '!B$2:B$9)</f>
        <v>0</v>
      </c>
      <c r="AE64" s="11">
        <f>LOOKUP(P64,'ceny '!A$2:A$8,'ceny '!C$2:C$8)</f>
        <v>0</v>
      </c>
      <c r="AF64" s="52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3" customFormat="1" ht="22.5" customHeight="1" thickBot="1">
      <c r="A65" s="33">
        <f t="shared" si="8"/>
      </c>
      <c r="B65" s="34"/>
      <c r="C65" s="34"/>
      <c r="D65" s="20"/>
      <c r="E65" s="45"/>
      <c r="F65" s="36" t="str">
        <f t="shared" si="17"/>
        <v>?</v>
      </c>
      <c r="G65" s="20"/>
      <c r="H65" s="36" t="str">
        <f>IF(F65&gt;1,VLOOKUP(F65,katvek!$A$2:$B$86,2,TRUE),"?")</f>
        <v>?</v>
      </c>
      <c r="I65" s="20"/>
      <c r="J65" s="20"/>
      <c r="K65" s="20"/>
      <c r="L65" s="20"/>
      <c r="M65" s="20"/>
      <c r="N65" s="20"/>
      <c r="O65" s="20"/>
      <c r="P65" s="37">
        <f t="shared" si="9"/>
        <v>0</v>
      </c>
      <c r="Q65" s="60" t="str">
        <f t="shared" si="10"/>
        <v>0</v>
      </c>
      <c r="R65" s="13"/>
      <c r="S65" s="13"/>
      <c r="T65" s="53"/>
      <c r="U65" s="13"/>
      <c r="V65" s="13"/>
      <c r="W65" s="11" t="str">
        <f t="shared" si="18"/>
        <v>?</v>
      </c>
      <c r="X65" s="19">
        <f t="shared" si="11"/>
        <v>0</v>
      </c>
      <c r="Y65" s="19">
        <f t="shared" si="12"/>
        <v>0</v>
      </c>
      <c r="Z65" s="19">
        <f t="shared" si="13"/>
        <v>0</v>
      </c>
      <c r="AA65" s="19">
        <f t="shared" si="14"/>
        <v>0</v>
      </c>
      <c r="AB65" s="19">
        <f t="shared" si="15"/>
        <v>0</v>
      </c>
      <c r="AC65" s="19">
        <f t="shared" si="16"/>
        <v>0</v>
      </c>
      <c r="AD65" s="11">
        <f>LOOKUP(P65,'ceny '!A$2:A$9,'ceny '!B$2:B$9)</f>
        <v>0</v>
      </c>
      <c r="AE65" s="11">
        <f>LOOKUP(P65,'ceny '!A$2:A$8,'ceny '!C$2:C$8)</f>
        <v>0</v>
      </c>
      <c r="AF65" s="52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3" customFormat="1" ht="22.5" customHeight="1" thickBot="1">
      <c r="A66" s="33">
        <f t="shared" si="8"/>
      </c>
      <c r="B66" s="34"/>
      <c r="C66" s="34"/>
      <c r="D66" s="20"/>
      <c r="E66" s="35"/>
      <c r="F66" s="36" t="str">
        <f t="shared" si="17"/>
        <v>?</v>
      </c>
      <c r="G66" s="20"/>
      <c r="H66" s="36" t="str">
        <f>IF(F66&gt;1,VLOOKUP(F66,katvek!$A$2:$B$86,2,TRUE),"?")</f>
        <v>?</v>
      </c>
      <c r="I66" s="20"/>
      <c r="J66" s="20"/>
      <c r="K66" s="20"/>
      <c r="L66" s="20"/>
      <c r="M66" s="20"/>
      <c r="N66" s="20"/>
      <c r="O66" s="20"/>
      <c r="P66" s="37">
        <f t="shared" si="9"/>
        <v>0</v>
      </c>
      <c r="Q66" s="60" t="str">
        <f t="shared" si="10"/>
        <v>0</v>
      </c>
      <c r="R66" s="13"/>
      <c r="S66" s="13"/>
      <c r="T66" s="53"/>
      <c r="U66" s="13"/>
      <c r="V66" s="13"/>
      <c r="W66" s="11" t="str">
        <f t="shared" si="18"/>
        <v>?</v>
      </c>
      <c r="X66" s="19">
        <f t="shared" si="11"/>
        <v>0</v>
      </c>
      <c r="Y66" s="19">
        <f t="shared" si="12"/>
        <v>0</v>
      </c>
      <c r="Z66" s="19">
        <f t="shared" si="13"/>
        <v>0</v>
      </c>
      <c r="AA66" s="19">
        <f t="shared" si="14"/>
        <v>0</v>
      </c>
      <c r="AB66" s="19">
        <f t="shared" si="15"/>
        <v>0</v>
      </c>
      <c r="AC66" s="19">
        <f t="shared" si="16"/>
        <v>0</v>
      </c>
      <c r="AD66" s="11">
        <f>LOOKUP(P66,'ceny '!A$2:A$9,'ceny '!B$2:B$9)</f>
        <v>0</v>
      </c>
      <c r="AE66" s="11">
        <f>LOOKUP(P66,'ceny '!A$2:A$8,'ceny '!C$2:C$8)</f>
        <v>0</v>
      </c>
      <c r="AF66" s="52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3" customFormat="1" ht="22.5" customHeight="1" thickBot="1">
      <c r="A67" s="33">
        <f t="shared" si="8"/>
      </c>
      <c r="B67" s="34"/>
      <c r="C67" s="34"/>
      <c r="D67" s="20"/>
      <c r="E67" s="45"/>
      <c r="F67" s="36" t="str">
        <f t="shared" si="17"/>
        <v>?</v>
      </c>
      <c r="G67" s="20"/>
      <c r="H67" s="36" t="str">
        <f>IF(F67&gt;1,VLOOKUP(F67,katvek!$A$2:$B$86,2,TRUE),"?")</f>
        <v>?</v>
      </c>
      <c r="I67" s="20"/>
      <c r="J67" s="20"/>
      <c r="K67" s="20"/>
      <c r="L67" s="20"/>
      <c r="M67" s="20"/>
      <c r="N67" s="20"/>
      <c r="O67" s="20"/>
      <c r="P67" s="37">
        <f t="shared" si="9"/>
        <v>0</v>
      </c>
      <c r="Q67" s="60" t="str">
        <f t="shared" si="10"/>
        <v>0</v>
      </c>
      <c r="R67" s="13"/>
      <c r="S67" s="13"/>
      <c r="T67" s="53"/>
      <c r="U67" s="13"/>
      <c r="V67" s="13"/>
      <c r="W67" s="11" t="str">
        <f t="shared" si="18"/>
        <v>?</v>
      </c>
      <c r="X67" s="19">
        <f aca="true" t="shared" si="19" ref="X67:X102">IF(J67&gt;0,1,0)</f>
        <v>0</v>
      </c>
      <c r="Y67" s="19">
        <f aca="true" t="shared" si="20" ref="Y67:Y102">IF(K67&gt;0,1,0)</f>
        <v>0</v>
      </c>
      <c r="Z67" s="19">
        <f aca="true" t="shared" si="21" ref="Z67:Z102">IF(L67&gt;0,1,0)</f>
        <v>0</v>
      </c>
      <c r="AA67" s="19">
        <f aca="true" t="shared" si="22" ref="AA67:AA102">IF(M67&gt;0,1,0)</f>
        <v>0</v>
      </c>
      <c r="AB67" s="19">
        <f aca="true" t="shared" si="23" ref="AB67:AB102">IF(N67&gt;0,1,0)</f>
        <v>0</v>
      </c>
      <c r="AC67" s="19">
        <f aca="true" t="shared" si="24" ref="AC67:AC102">IF(O67&gt;0,1,0)</f>
        <v>0</v>
      </c>
      <c r="AD67" s="11">
        <f>LOOKUP(P67,'ceny '!A$2:A$9,'ceny '!B$2:B$9)</f>
        <v>0</v>
      </c>
      <c r="AE67" s="11">
        <f>LOOKUP(P67,'ceny '!A$2:A$8,'ceny '!C$2:C$8)</f>
        <v>0</v>
      </c>
      <c r="AF67" s="52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3" customFormat="1" ht="22.5" customHeight="1" thickBot="1">
      <c r="A68" s="33">
        <f t="shared" si="8"/>
      </c>
      <c r="B68" s="34"/>
      <c r="C68" s="34"/>
      <c r="D68" s="20"/>
      <c r="E68" s="35"/>
      <c r="F68" s="36" t="str">
        <f aca="true" t="shared" si="25" ref="F68:F99">IF(E68&gt;0,DATEDIF(E68,$X$3,"Y"),"?")</f>
        <v>?</v>
      </c>
      <c r="G68" s="20"/>
      <c r="H68" s="36" t="str">
        <f>IF(F68&gt;1,VLOOKUP(F68,katvek!$A$2:$B$86,2,TRUE),"?")</f>
        <v>?</v>
      </c>
      <c r="I68" s="20"/>
      <c r="J68" s="20"/>
      <c r="K68" s="20"/>
      <c r="L68" s="20"/>
      <c r="M68" s="20"/>
      <c r="N68" s="20"/>
      <c r="O68" s="20"/>
      <c r="P68" s="37">
        <f aca="true" t="shared" si="26" ref="P68:P102">SUM(X68:AC68)</f>
        <v>0</v>
      </c>
      <c r="Q68" s="60" t="str">
        <f aca="true" t="shared" si="27" ref="Q68:Q102">IF(W68="T",AD68,IF(W68="J",AD68,IF(W68="M",AD68,IF(W68="O",AE68,"0"))))</f>
        <v>0</v>
      </c>
      <c r="R68" s="13"/>
      <c r="S68" s="13"/>
      <c r="T68" s="53"/>
      <c r="U68" s="13"/>
      <c r="V68" s="13"/>
      <c r="W68" s="11" t="str">
        <f aca="true" t="shared" si="28" ref="W68:W102">LEFT(H68,1)</f>
        <v>?</v>
      </c>
      <c r="X68" s="19">
        <f t="shared" si="19"/>
        <v>0</v>
      </c>
      <c r="Y68" s="19">
        <f t="shared" si="20"/>
        <v>0</v>
      </c>
      <c r="Z68" s="19">
        <f t="shared" si="21"/>
        <v>0</v>
      </c>
      <c r="AA68" s="19">
        <f t="shared" si="22"/>
        <v>0</v>
      </c>
      <c r="AB68" s="19">
        <f t="shared" si="23"/>
        <v>0</v>
      </c>
      <c r="AC68" s="19">
        <f t="shared" si="24"/>
        <v>0</v>
      </c>
      <c r="AD68" s="11">
        <f>LOOKUP(P68,'ceny '!A$2:A$9,'ceny '!B$2:B$9)</f>
        <v>0</v>
      </c>
      <c r="AE68" s="11">
        <f>LOOKUP(P68,'ceny '!A$2:A$8,'ceny '!C$2:C$8)</f>
        <v>0</v>
      </c>
      <c r="AF68" s="52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3" customFormat="1" ht="22.5" customHeight="1" thickBot="1">
      <c r="A69" s="33">
        <f aca="true" t="shared" si="29" ref="A69:A102">IF(B69&gt;0,A68+1,"")</f>
      </c>
      <c r="B69" s="34"/>
      <c r="C69" s="34"/>
      <c r="D69" s="20"/>
      <c r="E69" s="45"/>
      <c r="F69" s="36" t="str">
        <f t="shared" si="25"/>
        <v>?</v>
      </c>
      <c r="G69" s="20"/>
      <c r="H69" s="36" t="str">
        <f>IF(F69&gt;1,VLOOKUP(F69,katvek!$A$2:$B$86,2,TRUE),"?")</f>
        <v>?</v>
      </c>
      <c r="I69" s="20"/>
      <c r="J69" s="20"/>
      <c r="K69" s="20"/>
      <c r="L69" s="20"/>
      <c r="M69" s="20"/>
      <c r="N69" s="20"/>
      <c r="O69" s="20"/>
      <c r="P69" s="37">
        <f t="shared" si="26"/>
        <v>0</v>
      </c>
      <c r="Q69" s="60" t="str">
        <f t="shared" si="27"/>
        <v>0</v>
      </c>
      <c r="R69" s="13"/>
      <c r="S69" s="13"/>
      <c r="T69" s="53"/>
      <c r="U69" s="13"/>
      <c r="V69" s="13"/>
      <c r="W69" s="11" t="str">
        <f t="shared" si="28"/>
        <v>?</v>
      </c>
      <c r="X69" s="19">
        <f t="shared" si="19"/>
        <v>0</v>
      </c>
      <c r="Y69" s="19">
        <f t="shared" si="20"/>
        <v>0</v>
      </c>
      <c r="Z69" s="19">
        <f t="shared" si="21"/>
        <v>0</v>
      </c>
      <c r="AA69" s="19">
        <f t="shared" si="22"/>
        <v>0</v>
      </c>
      <c r="AB69" s="19">
        <f t="shared" si="23"/>
        <v>0</v>
      </c>
      <c r="AC69" s="19">
        <f t="shared" si="24"/>
        <v>0</v>
      </c>
      <c r="AD69" s="11">
        <f>LOOKUP(P69,'ceny '!A$2:A$9,'ceny '!B$2:B$9)</f>
        <v>0</v>
      </c>
      <c r="AE69" s="11">
        <f>LOOKUP(P69,'ceny '!A$2:A$8,'ceny '!C$2:C$8)</f>
        <v>0</v>
      </c>
      <c r="AF69" s="52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3" customFormat="1" ht="22.5" customHeight="1" thickBot="1">
      <c r="A70" s="33">
        <f t="shared" si="29"/>
      </c>
      <c r="B70" s="34"/>
      <c r="C70" s="34"/>
      <c r="D70" s="20"/>
      <c r="E70" s="35"/>
      <c r="F70" s="36" t="str">
        <f t="shared" si="25"/>
        <v>?</v>
      </c>
      <c r="G70" s="20"/>
      <c r="H70" s="36" t="str">
        <f>IF(F70&gt;1,VLOOKUP(F70,katvek!$A$2:$B$86,2,TRUE),"?")</f>
        <v>?</v>
      </c>
      <c r="I70" s="20"/>
      <c r="J70" s="20"/>
      <c r="K70" s="20"/>
      <c r="L70" s="20"/>
      <c r="M70" s="20"/>
      <c r="N70" s="20"/>
      <c r="O70" s="20"/>
      <c r="P70" s="37">
        <f t="shared" si="26"/>
        <v>0</v>
      </c>
      <c r="Q70" s="60" t="str">
        <f t="shared" si="27"/>
        <v>0</v>
      </c>
      <c r="R70" s="13"/>
      <c r="S70" s="13"/>
      <c r="T70" s="53"/>
      <c r="U70" s="13"/>
      <c r="V70" s="13"/>
      <c r="W70" s="11" t="str">
        <f t="shared" si="28"/>
        <v>?</v>
      </c>
      <c r="X70" s="19">
        <f t="shared" si="19"/>
        <v>0</v>
      </c>
      <c r="Y70" s="19">
        <f t="shared" si="20"/>
        <v>0</v>
      </c>
      <c r="Z70" s="19">
        <f t="shared" si="21"/>
        <v>0</v>
      </c>
      <c r="AA70" s="19">
        <f t="shared" si="22"/>
        <v>0</v>
      </c>
      <c r="AB70" s="19">
        <f t="shared" si="23"/>
        <v>0</v>
      </c>
      <c r="AC70" s="19">
        <f t="shared" si="24"/>
        <v>0</v>
      </c>
      <c r="AD70" s="11">
        <f>LOOKUP(P70,'ceny '!A$2:A$9,'ceny '!B$2:B$9)</f>
        <v>0</v>
      </c>
      <c r="AE70" s="11">
        <f>LOOKUP(P70,'ceny '!A$2:A$8,'ceny '!C$2:C$8)</f>
        <v>0</v>
      </c>
      <c r="AF70" s="52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3" customFormat="1" ht="22.5" customHeight="1" thickBot="1">
      <c r="A71" s="33">
        <f t="shared" si="29"/>
      </c>
      <c r="B71" s="34"/>
      <c r="C71" s="34"/>
      <c r="D71" s="20"/>
      <c r="E71" s="45"/>
      <c r="F71" s="36" t="str">
        <f t="shared" si="25"/>
        <v>?</v>
      </c>
      <c r="G71" s="20"/>
      <c r="H71" s="36" t="str">
        <f>IF(F71&gt;1,VLOOKUP(F71,katvek!$A$2:$B$86,2,TRUE),"?")</f>
        <v>?</v>
      </c>
      <c r="I71" s="20"/>
      <c r="J71" s="20"/>
      <c r="K71" s="20"/>
      <c r="L71" s="20"/>
      <c r="M71" s="20"/>
      <c r="N71" s="20"/>
      <c r="O71" s="20"/>
      <c r="P71" s="37">
        <f t="shared" si="26"/>
        <v>0</v>
      </c>
      <c r="Q71" s="60" t="str">
        <f t="shared" si="27"/>
        <v>0</v>
      </c>
      <c r="R71" s="13"/>
      <c r="S71" s="13"/>
      <c r="T71" s="53"/>
      <c r="U71" s="13"/>
      <c r="V71" s="13"/>
      <c r="W71" s="11" t="str">
        <f t="shared" si="28"/>
        <v>?</v>
      </c>
      <c r="X71" s="19">
        <f t="shared" si="19"/>
        <v>0</v>
      </c>
      <c r="Y71" s="19">
        <f t="shared" si="20"/>
        <v>0</v>
      </c>
      <c r="Z71" s="19">
        <f t="shared" si="21"/>
        <v>0</v>
      </c>
      <c r="AA71" s="19">
        <f t="shared" si="22"/>
        <v>0</v>
      </c>
      <c r="AB71" s="19">
        <f t="shared" si="23"/>
        <v>0</v>
      </c>
      <c r="AC71" s="19">
        <f t="shared" si="24"/>
        <v>0</v>
      </c>
      <c r="AD71" s="11">
        <f>LOOKUP(P71,'ceny '!A$2:A$9,'ceny '!B$2:B$9)</f>
        <v>0</v>
      </c>
      <c r="AE71" s="11">
        <f>LOOKUP(P71,'ceny '!A$2:A$8,'ceny '!C$2:C$8)</f>
        <v>0</v>
      </c>
      <c r="AF71" s="52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s="3" customFormat="1" ht="22.5" customHeight="1" thickBot="1">
      <c r="A72" s="33">
        <f t="shared" si="29"/>
      </c>
      <c r="B72" s="34"/>
      <c r="C72" s="34"/>
      <c r="D72" s="20"/>
      <c r="E72" s="35"/>
      <c r="F72" s="36" t="str">
        <f t="shared" si="25"/>
        <v>?</v>
      </c>
      <c r="G72" s="20"/>
      <c r="H72" s="36" t="str">
        <f>IF(F72&gt;1,VLOOKUP(F72,katvek!$A$2:$B$86,2,TRUE),"?")</f>
        <v>?</v>
      </c>
      <c r="I72" s="20"/>
      <c r="J72" s="20"/>
      <c r="K72" s="20"/>
      <c r="L72" s="20"/>
      <c r="M72" s="20"/>
      <c r="N72" s="20"/>
      <c r="O72" s="20"/>
      <c r="P72" s="37">
        <f t="shared" si="26"/>
        <v>0</v>
      </c>
      <c r="Q72" s="60" t="str">
        <f t="shared" si="27"/>
        <v>0</v>
      </c>
      <c r="R72" s="13"/>
      <c r="S72" s="13"/>
      <c r="T72" s="53"/>
      <c r="U72" s="13"/>
      <c r="V72" s="13"/>
      <c r="W72" s="11" t="str">
        <f t="shared" si="28"/>
        <v>?</v>
      </c>
      <c r="X72" s="19">
        <f t="shared" si="19"/>
        <v>0</v>
      </c>
      <c r="Y72" s="19">
        <f t="shared" si="20"/>
        <v>0</v>
      </c>
      <c r="Z72" s="19">
        <f t="shared" si="21"/>
        <v>0</v>
      </c>
      <c r="AA72" s="19">
        <f t="shared" si="22"/>
        <v>0</v>
      </c>
      <c r="AB72" s="19">
        <f t="shared" si="23"/>
        <v>0</v>
      </c>
      <c r="AC72" s="19">
        <f t="shared" si="24"/>
        <v>0</v>
      </c>
      <c r="AD72" s="11">
        <f>LOOKUP(P72,'ceny '!A$2:A$9,'ceny '!B$2:B$9)</f>
        <v>0</v>
      </c>
      <c r="AE72" s="11">
        <f>LOOKUP(P72,'ceny '!A$2:A$8,'ceny '!C$2:C$8)</f>
        <v>0</v>
      </c>
      <c r="AF72" s="52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</row>
    <row r="73" spans="1:44" s="3" customFormat="1" ht="22.5" customHeight="1" thickBot="1">
      <c r="A73" s="33">
        <f t="shared" si="29"/>
      </c>
      <c r="B73" s="34"/>
      <c r="C73" s="34"/>
      <c r="D73" s="20"/>
      <c r="E73" s="45"/>
      <c r="F73" s="36" t="str">
        <f t="shared" si="25"/>
        <v>?</v>
      </c>
      <c r="G73" s="20"/>
      <c r="H73" s="36" t="str">
        <f>IF(F73&gt;1,VLOOKUP(F73,katvek!$A$2:$B$86,2,TRUE),"?")</f>
        <v>?</v>
      </c>
      <c r="I73" s="20"/>
      <c r="J73" s="20"/>
      <c r="K73" s="20"/>
      <c r="L73" s="20"/>
      <c r="M73" s="20"/>
      <c r="N73" s="20"/>
      <c r="O73" s="20"/>
      <c r="P73" s="37">
        <f t="shared" si="26"/>
        <v>0</v>
      </c>
      <c r="Q73" s="60" t="str">
        <f t="shared" si="27"/>
        <v>0</v>
      </c>
      <c r="R73" s="13"/>
      <c r="S73" s="13"/>
      <c r="T73" s="53"/>
      <c r="U73" s="13"/>
      <c r="V73" s="13"/>
      <c r="W73" s="11" t="str">
        <f t="shared" si="28"/>
        <v>?</v>
      </c>
      <c r="X73" s="19">
        <f t="shared" si="19"/>
        <v>0</v>
      </c>
      <c r="Y73" s="19">
        <f t="shared" si="20"/>
        <v>0</v>
      </c>
      <c r="Z73" s="19">
        <f t="shared" si="21"/>
        <v>0</v>
      </c>
      <c r="AA73" s="19">
        <f t="shared" si="22"/>
        <v>0</v>
      </c>
      <c r="AB73" s="19">
        <f t="shared" si="23"/>
        <v>0</v>
      </c>
      <c r="AC73" s="19">
        <f t="shared" si="24"/>
        <v>0</v>
      </c>
      <c r="AD73" s="11">
        <f>LOOKUP(P73,'ceny '!A$2:A$9,'ceny '!B$2:B$9)</f>
        <v>0</v>
      </c>
      <c r="AE73" s="11">
        <f>LOOKUP(P73,'ceny '!A$2:A$8,'ceny '!C$2:C$8)</f>
        <v>0</v>
      </c>
      <c r="AF73" s="52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</row>
    <row r="74" spans="1:44" s="3" customFormat="1" ht="22.5" customHeight="1" thickBot="1">
      <c r="A74" s="33">
        <f t="shared" si="29"/>
      </c>
      <c r="B74" s="34"/>
      <c r="C74" s="34"/>
      <c r="D74" s="20"/>
      <c r="E74" s="35"/>
      <c r="F74" s="36" t="str">
        <f t="shared" si="25"/>
        <v>?</v>
      </c>
      <c r="G74" s="20"/>
      <c r="H74" s="36" t="str">
        <f>IF(F74&gt;1,VLOOKUP(F74,katvek!$A$2:$B$86,2,TRUE),"?")</f>
        <v>?</v>
      </c>
      <c r="I74" s="20"/>
      <c r="J74" s="20"/>
      <c r="K74" s="20"/>
      <c r="L74" s="20"/>
      <c r="M74" s="20"/>
      <c r="N74" s="20"/>
      <c r="O74" s="20"/>
      <c r="P74" s="37">
        <f t="shared" si="26"/>
        <v>0</v>
      </c>
      <c r="Q74" s="60" t="str">
        <f t="shared" si="27"/>
        <v>0</v>
      </c>
      <c r="R74" s="13"/>
      <c r="S74" s="13"/>
      <c r="T74" s="53"/>
      <c r="U74" s="13"/>
      <c r="V74" s="13"/>
      <c r="W74" s="11" t="str">
        <f t="shared" si="28"/>
        <v>?</v>
      </c>
      <c r="X74" s="19">
        <f t="shared" si="19"/>
        <v>0</v>
      </c>
      <c r="Y74" s="19">
        <f t="shared" si="20"/>
        <v>0</v>
      </c>
      <c r="Z74" s="19">
        <f t="shared" si="21"/>
        <v>0</v>
      </c>
      <c r="AA74" s="19">
        <f t="shared" si="22"/>
        <v>0</v>
      </c>
      <c r="AB74" s="19">
        <f t="shared" si="23"/>
        <v>0</v>
      </c>
      <c r="AC74" s="19">
        <f t="shared" si="24"/>
        <v>0</v>
      </c>
      <c r="AD74" s="11">
        <f>LOOKUP(P74,'ceny '!A$2:A$9,'ceny '!B$2:B$9)</f>
        <v>0</v>
      </c>
      <c r="AE74" s="11">
        <f>LOOKUP(P74,'ceny '!A$2:A$8,'ceny '!C$2:C$8)</f>
        <v>0</v>
      </c>
      <c r="AF74" s="52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</row>
    <row r="75" spans="1:44" s="3" customFormat="1" ht="22.5" customHeight="1" thickBot="1">
      <c r="A75" s="33">
        <f t="shared" si="29"/>
      </c>
      <c r="B75" s="34"/>
      <c r="C75" s="34"/>
      <c r="D75" s="20"/>
      <c r="E75" s="45"/>
      <c r="F75" s="36" t="str">
        <f t="shared" si="25"/>
        <v>?</v>
      </c>
      <c r="G75" s="20"/>
      <c r="H75" s="36" t="str">
        <f>IF(F75&gt;1,VLOOKUP(F75,katvek!$A$2:$B$86,2,TRUE),"?")</f>
        <v>?</v>
      </c>
      <c r="I75" s="20"/>
      <c r="J75" s="20"/>
      <c r="K75" s="20"/>
      <c r="L75" s="20"/>
      <c r="M75" s="20"/>
      <c r="N75" s="20"/>
      <c r="O75" s="20"/>
      <c r="P75" s="37">
        <f t="shared" si="26"/>
        <v>0</v>
      </c>
      <c r="Q75" s="60" t="str">
        <f t="shared" si="27"/>
        <v>0</v>
      </c>
      <c r="R75" s="13"/>
      <c r="S75" s="13"/>
      <c r="T75" s="53"/>
      <c r="U75" s="13"/>
      <c r="V75" s="13"/>
      <c r="W75" s="11" t="str">
        <f t="shared" si="28"/>
        <v>?</v>
      </c>
      <c r="X75" s="19">
        <f t="shared" si="19"/>
        <v>0</v>
      </c>
      <c r="Y75" s="19">
        <f t="shared" si="20"/>
        <v>0</v>
      </c>
      <c r="Z75" s="19">
        <f t="shared" si="21"/>
        <v>0</v>
      </c>
      <c r="AA75" s="19">
        <f t="shared" si="22"/>
        <v>0</v>
      </c>
      <c r="AB75" s="19">
        <f t="shared" si="23"/>
        <v>0</v>
      </c>
      <c r="AC75" s="19">
        <f t="shared" si="24"/>
        <v>0</v>
      </c>
      <c r="AD75" s="11">
        <f>LOOKUP(P75,'ceny '!A$2:A$9,'ceny '!B$2:B$9)</f>
        <v>0</v>
      </c>
      <c r="AE75" s="11">
        <f>LOOKUP(P75,'ceny '!A$2:A$8,'ceny '!C$2:C$8)</f>
        <v>0</v>
      </c>
      <c r="AF75" s="52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</row>
    <row r="76" spans="1:44" s="3" customFormat="1" ht="22.5" customHeight="1" thickBot="1">
      <c r="A76" s="33">
        <f t="shared" si="29"/>
      </c>
      <c r="B76" s="34"/>
      <c r="C76" s="34"/>
      <c r="D76" s="20"/>
      <c r="E76" s="35"/>
      <c r="F76" s="36" t="str">
        <f t="shared" si="25"/>
        <v>?</v>
      </c>
      <c r="G76" s="20"/>
      <c r="H76" s="36" t="str">
        <f>IF(F76&gt;1,VLOOKUP(F76,katvek!$A$2:$B$86,2,TRUE),"?")</f>
        <v>?</v>
      </c>
      <c r="I76" s="20"/>
      <c r="J76" s="20"/>
      <c r="K76" s="20"/>
      <c r="L76" s="20"/>
      <c r="M76" s="20"/>
      <c r="N76" s="20"/>
      <c r="O76" s="20"/>
      <c r="P76" s="37">
        <f t="shared" si="26"/>
        <v>0</v>
      </c>
      <c r="Q76" s="60" t="str">
        <f t="shared" si="27"/>
        <v>0</v>
      </c>
      <c r="R76" s="13"/>
      <c r="S76" s="13"/>
      <c r="T76" s="53"/>
      <c r="U76" s="13"/>
      <c r="V76" s="13"/>
      <c r="W76" s="11" t="str">
        <f t="shared" si="28"/>
        <v>?</v>
      </c>
      <c r="X76" s="19">
        <f t="shared" si="19"/>
        <v>0</v>
      </c>
      <c r="Y76" s="19">
        <f t="shared" si="20"/>
        <v>0</v>
      </c>
      <c r="Z76" s="19">
        <f t="shared" si="21"/>
        <v>0</v>
      </c>
      <c r="AA76" s="19">
        <f t="shared" si="22"/>
        <v>0</v>
      </c>
      <c r="AB76" s="19">
        <f t="shared" si="23"/>
        <v>0</v>
      </c>
      <c r="AC76" s="19">
        <f t="shared" si="24"/>
        <v>0</v>
      </c>
      <c r="AD76" s="11">
        <f>LOOKUP(P76,'ceny '!A$2:A$9,'ceny '!B$2:B$9)</f>
        <v>0</v>
      </c>
      <c r="AE76" s="11">
        <f>LOOKUP(P76,'ceny '!A$2:A$8,'ceny '!C$2:C$8)</f>
        <v>0</v>
      </c>
      <c r="AF76" s="52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</row>
    <row r="77" spans="1:44" s="3" customFormat="1" ht="22.5" customHeight="1" thickBot="1">
      <c r="A77" s="33">
        <f t="shared" si="29"/>
      </c>
      <c r="B77" s="34"/>
      <c r="C77" s="34"/>
      <c r="D77" s="20"/>
      <c r="E77" s="45"/>
      <c r="F77" s="36" t="str">
        <f t="shared" si="25"/>
        <v>?</v>
      </c>
      <c r="G77" s="20"/>
      <c r="H77" s="36" t="str">
        <f>IF(F77&gt;1,VLOOKUP(F77,katvek!$A$2:$B$86,2,TRUE),"?")</f>
        <v>?</v>
      </c>
      <c r="I77" s="20"/>
      <c r="J77" s="20"/>
      <c r="K77" s="20"/>
      <c r="L77" s="20"/>
      <c r="M77" s="20"/>
      <c r="N77" s="20"/>
      <c r="O77" s="20"/>
      <c r="P77" s="37">
        <f t="shared" si="26"/>
        <v>0</v>
      </c>
      <c r="Q77" s="60" t="str">
        <f t="shared" si="27"/>
        <v>0</v>
      </c>
      <c r="R77" s="13"/>
      <c r="S77" s="13"/>
      <c r="T77" s="53"/>
      <c r="U77" s="13"/>
      <c r="V77" s="13"/>
      <c r="W77" s="11" t="str">
        <f t="shared" si="28"/>
        <v>?</v>
      </c>
      <c r="X77" s="19">
        <f t="shared" si="19"/>
        <v>0</v>
      </c>
      <c r="Y77" s="19">
        <f t="shared" si="20"/>
        <v>0</v>
      </c>
      <c r="Z77" s="19">
        <f t="shared" si="21"/>
        <v>0</v>
      </c>
      <c r="AA77" s="19">
        <f t="shared" si="22"/>
        <v>0</v>
      </c>
      <c r="AB77" s="19">
        <f t="shared" si="23"/>
        <v>0</v>
      </c>
      <c r="AC77" s="19">
        <f t="shared" si="24"/>
        <v>0</v>
      </c>
      <c r="AD77" s="11">
        <f>LOOKUP(P77,'ceny '!A$2:A$9,'ceny '!B$2:B$9)</f>
        <v>0</v>
      </c>
      <c r="AE77" s="11">
        <f>LOOKUP(P77,'ceny '!A$2:A$8,'ceny '!C$2:C$8)</f>
        <v>0</v>
      </c>
      <c r="AF77" s="52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</row>
    <row r="78" spans="1:44" s="3" customFormat="1" ht="22.5" customHeight="1" thickBot="1">
      <c r="A78" s="33">
        <f t="shared" si="29"/>
      </c>
      <c r="B78" s="34"/>
      <c r="C78" s="34"/>
      <c r="D78" s="20"/>
      <c r="E78" s="35"/>
      <c r="F78" s="36" t="str">
        <f t="shared" si="25"/>
        <v>?</v>
      </c>
      <c r="G78" s="20"/>
      <c r="H78" s="36" t="str">
        <f>IF(F78&gt;1,VLOOKUP(F78,katvek!$A$2:$B$86,2,TRUE),"?")</f>
        <v>?</v>
      </c>
      <c r="I78" s="20"/>
      <c r="J78" s="20"/>
      <c r="K78" s="20"/>
      <c r="L78" s="20"/>
      <c r="M78" s="20"/>
      <c r="N78" s="20"/>
      <c r="O78" s="20"/>
      <c r="P78" s="37">
        <f t="shared" si="26"/>
        <v>0</v>
      </c>
      <c r="Q78" s="60" t="str">
        <f t="shared" si="27"/>
        <v>0</v>
      </c>
      <c r="R78" s="13"/>
      <c r="S78" s="13"/>
      <c r="T78" s="53"/>
      <c r="U78" s="13"/>
      <c r="V78" s="13"/>
      <c r="W78" s="11" t="str">
        <f t="shared" si="28"/>
        <v>?</v>
      </c>
      <c r="X78" s="19">
        <f t="shared" si="19"/>
        <v>0</v>
      </c>
      <c r="Y78" s="19">
        <f t="shared" si="20"/>
        <v>0</v>
      </c>
      <c r="Z78" s="19">
        <f t="shared" si="21"/>
        <v>0</v>
      </c>
      <c r="AA78" s="19">
        <f t="shared" si="22"/>
        <v>0</v>
      </c>
      <c r="AB78" s="19">
        <f t="shared" si="23"/>
        <v>0</v>
      </c>
      <c r="AC78" s="19">
        <f t="shared" si="24"/>
        <v>0</v>
      </c>
      <c r="AD78" s="11">
        <f>LOOKUP(P78,'ceny '!A$2:A$9,'ceny '!B$2:B$9)</f>
        <v>0</v>
      </c>
      <c r="AE78" s="11">
        <f>LOOKUP(P78,'ceny '!A$2:A$8,'ceny '!C$2:C$8)</f>
        <v>0</v>
      </c>
      <c r="AF78" s="52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</row>
    <row r="79" spans="1:44" s="3" customFormat="1" ht="22.5" customHeight="1" thickBot="1">
      <c r="A79" s="33">
        <f t="shared" si="29"/>
      </c>
      <c r="B79" s="34"/>
      <c r="C79" s="34"/>
      <c r="D79" s="20"/>
      <c r="E79" s="45"/>
      <c r="F79" s="36" t="str">
        <f t="shared" si="25"/>
        <v>?</v>
      </c>
      <c r="G79" s="20"/>
      <c r="H79" s="36" t="str">
        <f>IF(F79&gt;1,VLOOKUP(F79,katvek!$A$2:$B$86,2,TRUE),"?")</f>
        <v>?</v>
      </c>
      <c r="I79" s="20"/>
      <c r="J79" s="20"/>
      <c r="K79" s="20"/>
      <c r="L79" s="20"/>
      <c r="M79" s="20"/>
      <c r="N79" s="20"/>
      <c r="O79" s="20"/>
      <c r="P79" s="37">
        <f t="shared" si="26"/>
        <v>0</v>
      </c>
      <c r="Q79" s="60" t="str">
        <f t="shared" si="27"/>
        <v>0</v>
      </c>
      <c r="R79" s="13"/>
      <c r="S79" s="13"/>
      <c r="T79" s="53"/>
      <c r="U79" s="13"/>
      <c r="V79" s="13"/>
      <c r="W79" s="11" t="str">
        <f t="shared" si="28"/>
        <v>?</v>
      </c>
      <c r="X79" s="19">
        <f t="shared" si="19"/>
        <v>0</v>
      </c>
      <c r="Y79" s="19">
        <f t="shared" si="20"/>
        <v>0</v>
      </c>
      <c r="Z79" s="19">
        <f t="shared" si="21"/>
        <v>0</v>
      </c>
      <c r="AA79" s="19">
        <f t="shared" si="22"/>
        <v>0</v>
      </c>
      <c r="AB79" s="19">
        <f t="shared" si="23"/>
        <v>0</v>
      </c>
      <c r="AC79" s="19">
        <f t="shared" si="24"/>
        <v>0</v>
      </c>
      <c r="AD79" s="11">
        <f>LOOKUP(P79,'ceny '!A$2:A$9,'ceny '!B$2:B$9)</f>
        <v>0</v>
      </c>
      <c r="AE79" s="11">
        <f>LOOKUP(P79,'ceny '!A$2:A$8,'ceny '!C$2:C$8)</f>
        <v>0</v>
      </c>
      <c r="AF79" s="52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</row>
    <row r="80" spans="1:44" s="3" customFormat="1" ht="22.5" customHeight="1" thickBot="1">
      <c r="A80" s="33">
        <f t="shared" si="29"/>
      </c>
      <c r="B80" s="34"/>
      <c r="C80" s="34"/>
      <c r="D80" s="20"/>
      <c r="E80" s="35"/>
      <c r="F80" s="36" t="str">
        <f t="shared" si="25"/>
        <v>?</v>
      </c>
      <c r="G80" s="20"/>
      <c r="H80" s="36" t="str">
        <f>IF(F80&gt;1,VLOOKUP(F80,katvek!$A$2:$B$86,2,TRUE),"?")</f>
        <v>?</v>
      </c>
      <c r="I80" s="20"/>
      <c r="J80" s="20"/>
      <c r="K80" s="20"/>
      <c r="L80" s="20"/>
      <c r="M80" s="20"/>
      <c r="N80" s="20"/>
      <c r="O80" s="20"/>
      <c r="P80" s="37">
        <f t="shared" si="26"/>
        <v>0</v>
      </c>
      <c r="Q80" s="60" t="str">
        <f t="shared" si="27"/>
        <v>0</v>
      </c>
      <c r="R80" s="13"/>
      <c r="S80" s="13"/>
      <c r="T80" s="53"/>
      <c r="U80" s="13"/>
      <c r="V80" s="13"/>
      <c r="W80" s="11" t="str">
        <f t="shared" si="28"/>
        <v>?</v>
      </c>
      <c r="X80" s="19">
        <f t="shared" si="19"/>
        <v>0</v>
      </c>
      <c r="Y80" s="19">
        <f t="shared" si="20"/>
        <v>0</v>
      </c>
      <c r="Z80" s="19">
        <f t="shared" si="21"/>
        <v>0</v>
      </c>
      <c r="AA80" s="19">
        <f t="shared" si="22"/>
        <v>0</v>
      </c>
      <c r="AB80" s="19">
        <f t="shared" si="23"/>
        <v>0</v>
      </c>
      <c r="AC80" s="19">
        <f t="shared" si="24"/>
        <v>0</v>
      </c>
      <c r="AD80" s="11">
        <f>LOOKUP(P80,'ceny '!A$2:A$9,'ceny '!B$2:B$9)</f>
        <v>0</v>
      </c>
      <c r="AE80" s="11">
        <f>LOOKUP(P80,'ceny '!A$2:A$8,'ceny '!C$2:C$8)</f>
        <v>0</v>
      </c>
      <c r="AF80" s="52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</row>
    <row r="81" spans="1:44" s="3" customFormat="1" ht="22.5" customHeight="1" thickBot="1">
      <c r="A81" s="33">
        <f t="shared" si="29"/>
      </c>
      <c r="B81" s="34"/>
      <c r="C81" s="34"/>
      <c r="D81" s="20"/>
      <c r="E81" s="45"/>
      <c r="F81" s="36" t="str">
        <f t="shared" si="25"/>
        <v>?</v>
      </c>
      <c r="G81" s="20"/>
      <c r="H81" s="36" t="str">
        <f>IF(F81&gt;1,VLOOKUP(F81,katvek!$A$2:$B$86,2,TRUE),"?")</f>
        <v>?</v>
      </c>
      <c r="I81" s="20"/>
      <c r="J81" s="20"/>
      <c r="K81" s="20"/>
      <c r="L81" s="20"/>
      <c r="M81" s="20"/>
      <c r="N81" s="20"/>
      <c r="O81" s="20"/>
      <c r="P81" s="37">
        <f t="shared" si="26"/>
        <v>0</v>
      </c>
      <c r="Q81" s="60" t="str">
        <f t="shared" si="27"/>
        <v>0</v>
      </c>
      <c r="R81" s="13"/>
      <c r="S81" s="13"/>
      <c r="T81" s="53"/>
      <c r="U81" s="13"/>
      <c r="V81" s="13"/>
      <c r="W81" s="11" t="str">
        <f t="shared" si="28"/>
        <v>?</v>
      </c>
      <c r="X81" s="19">
        <f t="shared" si="19"/>
        <v>0</v>
      </c>
      <c r="Y81" s="19">
        <f t="shared" si="20"/>
        <v>0</v>
      </c>
      <c r="Z81" s="19">
        <f t="shared" si="21"/>
        <v>0</v>
      </c>
      <c r="AA81" s="19">
        <f t="shared" si="22"/>
        <v>0</v>
      </c>
      <c r="AB81" s="19">
        <f t="shared" si="23"/>
        <v>0</v>
      </c>
      <c r="AC81" s="19">
        <f t="shared" si="24"/>
        <v>0</v>
      </c>
      <c r="AD81" s="11">
        <f>LOOKUP(P81,'ceny '!A$2:A$9,'ceny '!B$2:B$9)</f>
        <v>0</v>
      </c>
      <c r="AE81" s="11">
        <f>LOOKUP(P81,'ceny '!A$2:A$8,'ceny '!C$2:C$8)</f>
        <v>0</v>
      </c>
      <c r="AF81" s="52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</row>
    <row r="82" spans="1:32" ht="22.5" customHeight="1" thickBot="1">
      <c r="A82" s="33">
        <f t="shared" si="29"/>
      </c>
      <c r="B82" s="34"/>
      <c r="C82" s="34"/>
      <c r="D82" s="20"/>
      <c r="E82" s="35"/>
      <c r="F82" s="36" t="str">
        <f t="shared" si="25"/>
        <v>?</v>
      </c>
      <c r="G82" s="20"/>
      <c r="H82" s="36" t="str">
        <f>IF(F82&gt;1,VLOOKUP(F82,katvek!$A$2:$B$86,2,TRUE),"?")</f>
        <v>?</v>
      </c>
      <c r="I82" s="20"/>
      <c r="J82" s="20"/>
      <c r="K82" s="20"/>
      <c r="L82" s="20"/>
      <c r="M82" s="20"/>
      <c r="N82" s="20"/>
      <c r="O82" s="20"/>
      <c r="P82" s="37">
        <f t="shared" si="26"/>
        <v>0</v>
      </c>
      <c r="Q82" s="60" t="str">
        <f t="shared" si="27"/>
        <v>0</v>
      </c>
      <c r="W82" s="11" t="str">
        <f t="shared" si="28"/>
        <v>?</v>
      </c>
      <c r="X82" s="19">
        <f t="shared" si="19"/>
        <v>0</v>
      </c>
      <c r="Y82" s="19">
        <f t="shared" si="20"/>
        <v>0</v>
      </c>
      <c r="Z82" s="19">
        <f t="shared" si="21"/>
        <v>0</v>
      </c>
      <c r="AA82" s="19">
        <f t="shared" si="22"/>
        <v>0</v>
      </c>
      <c r="AB82" s="19">
        <f t="shared" si="23"/>
        <v>0</v>
      </c>
      <c r="AC82" s="19">
        <f t="shared" si="24"/>
        <v>0</v>
      </c>
      <c r="AD82" s="11">
        <f>LOOKUP(P82,'ceny '!A$2:A$9,'ceny '!B$2:B$9)</f>
        <v>0</v>
      </c>
      <c r="AE82" s="11">
        <f>LOOKUP(P82,'ceny '!A$2:A$8,'ceny '!C$2:C$8)</f>
        <v>0</v>
      </c>
      <c r="AF82" s="52"/>
    </row>
    <row r="83" spans="1:32" ht="22.5" customHeight="1" thickBot="1">
      <c r="A83" s="33">
        <f t="shared" si="29"/>
      </c>
      <c r="B83" s="34"/>
      <c r="C83" s="34"/>
      <c r="D83" s="20"/>
      <c r="E83" s="45"/>
      <c r="F83" s="36" t="str">
        <f t="shared" si="25"/>
        <v>?</v>
      </c>
      <c r="G83" s="20"/>
      <c r="H83" s="36" t="str">
        <f>IF(F83&gt;1,VLOOKUP(F83,katvek!$A$2:$B$86,2,TRUE),"?")</f>
        <v>?</v>
      </c>
      <c r="I83" s="20"/>
      <c r="J83" s="20"/>
      <c r="K83" s="20"/>
      <c r="L83" s="20"/>
      <c r="M83" s="20"/>
      <c r="N83" s="20"/>
      <c r="O83" s="20"/>
      <c r="P83" s="37">
        <f t="shared" si="26"/>
        <v>0</v>
      </c>
      <c r="Q83" s="60" t="str">
        <f t="shared" si="27"/>
        <v>0</v>
      </c>
      <c r="W83" s="11" t="str">
        <f t="shared" si="28"/>
        <v>?</v>
      </c>
      <c r="X83" s="19">
        <f t="shared" si="19"/>
        <v>0</v>
      </c>
      <c r="Y83" s="19">
        <f t="shared" si="20"/>
        <v>0</v>
      </c>
      <c r="Z83" s="19">
        <f t="shared" si="21"/>
        <v>0</v>
      </c>
      <c r="AA83" s="19">
        <f t="shared" si="22"/>
        <v>0</v>
      </c>
      <c r="AB83" s="19">
        <f t="shared" si="23"/>
        <v>0</v>
      </c>
      <c r="AC83" s="19">
        <f t="shared" si="24"/>
        <v>0</v>
      </c>
      <c r="AD83" s="11">
        <f>LOOKUP(P83,'ceny '!A$2:A$9,'ceny '!B$2:B$9)</f>
        <v>0</v>
      </c>
      <c r="AE83" s="11">
        <f>LOOKUP(P83,'ceny '!A$2:A$8,'ceny '!C$2:C$8)</f>
        <v>0</v>
      </c>
      <c r="AF83" s="52"/>
    </row>
    <row r="84" spans="1:32" ht="22.5" customHeight="1" thickBot="1">
      <c r="A84" s="33">
        <f t="shared" si="29"/>
      </c>
      <c r="B84" s="34"/>
      <c r="C84" s="34"/>
      <c r="D84" s="20"/>
      <c r="E84" s="35"/>
      <c r="F84" s="36" t="str">
        <f t="shared" si="25"/>
        <v>?</v>
      </c>
      <c r="G84" s="20"/>
      <c r="H84" s="36" t="str">
        <f>IF(F84&gt;1,VLOOKUP(F84,katvek!$A$2:$B$86,2,TRUE),"?")</f>
        <v>?</v>
      </c>
      <c r="I84" s="20"/>
      <c r="J84" s="20"/>
      <c r="K84" s="20"/>
      <c r="L84" s="20"/>
      <c r="M84" s="20"/>
      <c r="N84" s="20"/>
      <c r="O84" s="20"/>
      <c r="P84" s="37">
        <f t="shared" si="26"/>
        <v>0</v>
      </c>
      <c r="Q84" s="60" t="str">
        <f t="shared" si="27"/>
        <v>0</v>
      </c>
      <c r="W84" s="11" t="str">
        <f t="shared" si="28"/>
        <v>?</v>
      </c>
      <c r="X84" s="19">
        <f t="shared" si="19"/>
        <v>0</v>
      </c>
      <c r="Y84" s="19">
        <f t="shared" si="20"/>
        <v>0</v>
      </c>
      <c r="Z84" s="19">
        <f t="shared" si="21"/>
        <v>0</v>
      </c>
      <c r="AA84" s="19">
        <f t="shared" si="22"/>
        <v>0</v>
      </c>
      <c r="AB84" s="19">
        <f t="shared" si="23"/>
        <v>0</v>
      </c>
      <c r="AC84" s="19">
        <f t="shared" si="24"/>
        <v>0</v>
      </c>
      <c r="AD84" s="11">
        <f>LOOKUP(P84,'ceny '!A$2:A$9,'ceny '!B$2:B$9)</f>
        <v>0</v>
      </c>
      <c r="AE84" s="11">
        <f>LOOKUP(P84,'ceny '!A$2:A$8,'ceny '!C$2:C$8)</f>
        <v>0</v>
      </c>
      <c r="AF84" s="52"/>
    </row>
    <row r="85" spans="1:32" ht="22.5" customHeight="1" thickBot="1">
      <c r="A85" s="33">
        <f t="shared" si="29"/>
      </c>
      <c r="B85" s="34"/>
      <c r="C85" s="34"/>
      <c r="D85" s="20"/>
      <c r="E85" s="45"/>
      <c r="F85" s="36" t="str">
        <f t="shared" si="25"/>
        <v>?</v>
      </c>
      <c r="G85" s="20"/>
      <c r="H85" s="36" t="str">
        <f>IF(F85&gt;1,VLOOKUP(F85,katvek!$A$2:$B$86,2,TRUE),"?")</f>
        <v>?</v>
      </c>
      <c r="I85" s="20"/>
      <c r="J85" s="20"/>
      <c r="K85" s="20"/>
      <c r="L85" s="20"/>
      <c r="M85" s="20"/>
      <c r="N85" s="20"/>
      <c r="O85" s="20"/>
      <c r="P85" s="37">
        <f t="shared" si="26"/>
        <v>0</v>
      </c>
      <c r="Q85" s="60" t="str">
        <f t="shared" si="27"/>
        <v>0</v>
      </c>
      <c r="W85" s="11" t="str">
        <f t="shared" si="28"/>
        <v>?</v>
      </c>
      <c r="X85" s="19">
        <f t="shared" si="19"/>
        <v>0</v>
      </c>
      <c r="Y85" s="19">
        <f t="shared" si="20"/>
        <v>0</v>
      </c>
      <c r="Z85" s="19">
        <f t="shared" si="21"/>
        <v>0</v>
      </c>
      <c r="AA85" s="19">
        <f t="shared" si="22"/>
        <v>0</v>
      </c>
      <c r="AB85" s="19">
        <f t="shared" si="23"/>
        <v>0</v>
      </c>
      <c r="AC85" s="19">
        <f t="shared" si="24"/>
        <v>0</v>
      </c>
      <c r="AD85" s="11">
        <f>LOOKUP(P85,'ceny '!A$2:A$9,'ceny '!B$2:B$9)</f>
        <v>0</v>
      </c>
      <c r="AE85" s="11">
        <f>LOOKUP(P85,'ceny '!A$2:A$8,'ceny '!C$2:C$8)</f>
        <v>0</v>
      </c>
      <c r="AF85" s="52"/>
    </row>
    <row r="86" spans="1:32" ht="22.5" customHeight="1" thickBot="1">
      <c r="A86" s="33">
        <f t="shared" si="29"/>
      </c>
      <c r="B86" s="34"/>
      <c r="C86" s="34"/>
      <c r="D86" s="20"/>
      <c r="E86" s="35"/>
      <c r="F86" s="36" t="str">
        <f t="shared" si="25"/>
        <v>?</v>
      </c>
      <c r="G86" s="20"/>
      <c r="H86" s="36" t="str">
        <f>IF(F86&gt;1,VLOOKUP(F86,katvek!$A$2:$B$86,2,TRUE),"?")</f>
        <v>?</v>
      </c>
      <c r="I86" s="20"/>
      <c r="J86" s="20"/>
      <c r="K86" s="20"/>
      <c r="L86" s="20"/>
      <c r="M86" s="20"/>
      <c r="N86" s="20"/>
      <c r="O86" s="20"/>
      <c r="P86" s="37">
        <f t="shared" si="26"/>
        <v>0</v>
      </c>
      <c r="Q86" s="60" t="str">
        <f t="shared" si="27"/>
        <v>0</v>
      </c>
      <c r="W86" s="11" t="str">
        <f t="shared" si="28"/>
        <v>?</v>
      </c>
      <c r="X86" s="19">
        <f t="shared" si="19"/>
        <v>0</v>
      </c>
      <c r="Y86" s="19">
        <f t="shared" si="20"/>
        <v>0</v>
      </c>
      <c r="Z86" s="19">
        <f t="shared" si="21"/>
        <v>0</v>
      </c>
      <c r="AA86" s="19">
        <f t="shared" si="22"/>
        <v>0</v>
      </c>
      <c r="AB86" s="19">
        <f t="shared" si="23"/>
        <v>0</v>
      </c>
      <c r="AC86" s="19">
        <f t="shared" si="24"/>
        <v>0</v>
      </c>
      <c r="AD86" s="11">
        <f>LOOKUP(P86,'ceny '!A$2:A$9,'ceny '!B$2:B$9)</f>
        <v>0</v>
      </c>
      <c r="AE86" s="11">
        <f>LOOKUP(P86,'ceny '!A$2:A$8,'ceny '!C$2:C$8)</f>
        <v>0</v>
      </c>
      <c r="AF86" s="52"/>
    </row>
    <row r="87" spans="1:32" ht="22.5" customHeight="1" thickBot="1">
      <c r="A87" s="33">
        <f t="shared" si="29"/>
      </c>
      <c r="B87" s="34"/>
      <c r="C87" s="34"/>
      <c r="D87" s="20"/>
      <c r="E87" s="45"/>
      <c r="F87" s="36" t="str">
        <f t="shared" si="25"/>
        <v>?</v>
      </c>
      <c r="G87" s="20"/>
      <c r="H87" s="36" t="str">
        <f>IF(F87&gt;1,VLOOKUP(F87,katvek!$A$2:$B$86,2,TRUE),"?")</f>
        <v>?</v>
      </c>
      <c r="I87" s="20"/>
      <c r="J87" s="20"/>
      <c r="K87" s="20"/>
      <c r="L87" s="20"/>
      <c r="M87" s="20"/>
      <c r="N87" s="20"/>
      <c r="O87" s="20"/>
      <c r="P87" s="37">
        <f t="shared" si="26"/>
        <v>0</v>
      </c>
      <c r="Q87" s="60" t="str">
        <f t="shared" si="27"/>
        <v>0</v>
      </c>
      <c r="W87" s="11" t="str">
        <f t="shared" si="28"/>
        <v>?</v>
      </c>
      <c r="X87" s="19">
        <f t="shared" si="19"/>
        <v>0</v>
      </c>
      <c r="Y87" s="19">
        <f t="shared" si="20"/>
        <v>0</v>
      </c>
      <c r="Z87" s="19">
        <f t="shared" si="21"/>
        <v>0</v>
      </c>
      <c r="AA87" s="19">
        <f t="shared" si="22"/>
        <v>0</v>
      </c>
      <c r="AB87" s="19">
        <f t="shared" si="23"/>
        <v>0</v>
      </c>
      <c r="AC87" s="19">
        <f t="shared" si="24"/>
        <v>0</v>
      </c>
      <c r="AD87" s="11">
        <f>LOOKUP(P87,'ceny '!A$2:A$9,'ceny '!B$2:B$9)</f>
        <v>0</v>
      </c>
      <c r="AE87" s="11">
        <f>LOOKUP(P87,'ceny '!A$2:A$8,'ceny '!C$2:C$8)</f>
        <v>0</v>
      </c>
      <c r="AF87" s="52"/>
    </row>
    <row r="88" spans="1:32" ht="22.5" customHeight="1" thickBot="1">
      <c r="A88" s="33">
        <f t="shared" si="29"/>
      </c>
      <c r="B88" s="34"/>
      <c r="C88" s="34"/>
      <c r="D88" s="20"/>
      <c r="E88" s="35"/>
      <c r="F88" s="36" t="str">
        <f t="shared" si="25"/>
        <v>?</v>
      </c>
      <c r="G88" s="20"/>
      <c r="H88" s="36" t="str">
        <f>IF(F88&gt;1,VLOOKUP(F88,katvek!$A$2:$B$86,2,TRUE),"?")</f>
        <v>?</v>
      </c>
      <c r="I88" s="20"/>
      <c r="J88" s="20"/>
      <c r="K88" s="20"/>
      <c r="L88" s="20"/>
      <c r="M88" s="20"/>
      <c r="N88" s="20"/>
      <c r="O88" s="20"/>
      <c r="P88" s="37">
        <f t="shared" si="26"/>
        <v>0</v>
      </c>
      <c r="Q88" s="60" t="str">
        <f t="shared" si="27"/>
        <v>0</v>
      </c>
      <c r="W88" s="11" t="str">
        <f t="shared" si="28"/>
        <v>?</v>
      </c>
      <c r="X88" s="19">
        <f t="shared" si="19"/>
        <v>0</v>
      </c>
      <c r="Y88" s="19">
        <f t="shared" si="20"/>
        <v>0</v>
      </c>
      <c r="Z88" s="19">
        <f t="shared" si="21"/>
        <v>0</v>
      </c>
      <c r="AA88" s="19">
        <f t="shared" si="22"/>
        <v>0</v>
      </c>
      <c r="AB88" s="19">
        <f t="shared" si="23"/>
        <v>0</v>
      </c>
      <c r="AC88" s="19">
        <f t="shared" si="24"/>
        <v>0</v>
      </c>
      <c r="AD88" s="11">
        <f>LOOKUP(P88,'ceny '!A$2:A$9,'ceny '!B$2:B$9)</f>
        <v>0</v>
      </c>
      <c r="AE88" s="11">
        <f>LOOKUP(P88,'ceny '!A$2:A$8,'ceny '!C$2:C$8)</f>
        <v>0</v>
      </c>
      <c r="AF88" s="52"/>
    </row>
    <row r="89" spans="1:32" ht="22.5" customHeight="1" thickBot="1">
      <c r="A89" s="33">
        <f t="shared" si="29"/>
      </c>
      <c r="B89" s="34"/>
      <c r="C89" s="34"/>
      <c r="D89" s="20"/>
      <c r="E89" s="35"/>
      <c r="F89" s="36" t="str">
        <f t="shared" si="25"/>
        <v>?</v>
      </c>
      <c r="G89" s="20"/>
      <c r="H89" s="36" t="str">
        <f>IF(F89&gt;1,VLOOKUP(F89,katvek!$A$2:$B$86,2,TRUE),"?")</f>
        <v>?</v>
      </c>
      <c r="I89" s="20"/>
      <c r="J89" s="20"/>
      <c r="K89" s="20"/>
      <c r="L89" s="20"/>
      <c r="M89" s="20"/>
      <c r="N89" s="20"/>
      <c r="O89" s="20"/>
      <c r="P89" s="37">
        <f t="shared" si="26"/>
        <v>0</v>
      </c>
      <c r="Q89" s="60" t="str">
        <f t="shared" si="27"/>
        <v>0</v>
      </c>
      <c r="W89" s="11" t="str">
        <f t="shared" si="28"/>
        <v>?</v>
      </c>
      <c r="X89" s="19">
        <f t="shared" si="19"/>
        <v>0</v>
      </c>
      <c r="Y89" s="19">
        <f t="shared" si="20"/>
        <v>0</v>
      </c>
      <c r="Z89" s="19">
        <f t="shared" si="21"/>
        <v>0</v>
      </c>
      <c r="AA89" s="19">
        <f t="shared" si="22"/>
        <v>0</v>
      </c>
      <c r="AB89" s="19">
        <f t="shared" si="23"/>
        <v>0</v>
      </c>
      <c r="AC89" s="19">
        <f t="shared" si="24"/>
        <v>0</v>
      </c>
      <c r="AD89" s="11">
        <f>LOOKUP(P89,'ceny '!A$2:A$9,'ceny '!B$2:B$9)</f>
        <v>0</v>
      </c>
      <c r="AE89" s="11">
        <f>LOOKUP(P89,'ceny '!A$2:A$8,'ceny '!C$2:C$8)</f>
        <v>0</v>
      </c>
      <c r="AF89" s="52"/>
    </row>
    <row r="90" spans="1:32" ht="22.5" customHeight="1" thickBot="1">
      <c r="A90" s="33">
        <f t="shared" si="29"/>
      </c>
      <c r="B90" s="34"/>
      <c r="C90" s="34"/>
      <c r="D90" s="20"/>
      <c r="E90" s="35"/>
      <c r="F90" s="36" t="str">
        <f t="shared" si="25"/>
        <v>?</v>
      </c>
      <c r="G90" s="20"/>
      <c r="H90" s="36" t="str">
        <f>IF(F90&gt;1,VLOOKUP(F90,katvek!$A$2:$B$86,2,TRUE),"?")</f>
        <v>?</v>
      </c>
      <c r="I90" s="20"/>
      <c r="J90" s="20"/>
      <c r="K90" s="20"/>
      <c r="L90" s="20"/>
      <c r="M90" s="20"/>
      <c r="N90" s="20"/>
      <c r="O90" s="20"/>
      <c r="P90" s="37">
        <f t="shared" si="26"/>
        <v>0</v>
      </c>
      <c r="Q90" s="60" t="str">
        <f t="shared" si="27"/>
        <v>0</v>
      </c>
      <c r="W90" s="11" t="str">
        <f t="shared" si="28"/>
        <v>?</v>
      </c>
      <c r="X90" s="19">
        <f t="shared" si="19"/>
        <v>0</v>
      </c>
      <c r="Y90" s="19">
        <f t="shared" si="20"/>
        <v>0</v>
      </c>
      <c r="Z90" s="19">
        <f t="shared" si="21"/>
        <v>0</v>
      </c>
      <c r="AA90" s="19">
        <f t="shared" si="22"/>
        <v>0</v>
      </c>
      <c r="AB90" s="19">
        <f t="shared" si="23"/>
        <v>0</v>
      </c>
      <c r="AC90" s="19">
        <f t="shared" si="24"/>
        <v>0</v>
      </c>
      <c r="AD90" s="11">
        <f>LOOKUP(P90,'ceny '!A$2:A$9,'ceny '!B$2:B$9)</f>
        <v>0</v>
      </c>
      <c r="AE90" s="11">
        <f>LOOKUP(P90,'ceny '!A$2:A$8,'ceny '!C$2:C$8)</f>
        <v>0</v>
      </c>
      <c r="AF90" s="52"/>
    </row>
    <row r="91" spans="1:32" ht="22.5" customHeight="1" thickBot="1">
      <c r="A91" s="33">
        <f t="shared" si="29"/>
      </c>
      <c r="B91" s="34"/>
      <c r="C91" s="34"/>
      <c r="D91" s="20"/>
      <c r="E91" s="35"/>
      <c r="F91" s="36" t="str">
        <f t="shared" si="25"/>
        <v>?</v>
      </c>
      <c r="G91" s="20"/>
      <c r="H91" s="36" t="str">
        <f>IF(F91&gt;1,VLOOKUP(F91,katvek!$A$2:$B$86,2,TRUE),"?")</f>
        <v>?</v>
      </c>
      <c r="I91" s="20"/>
      <c r="J91" s="20"/>
      <c r="K91" s="20"/>
      <c r="L91" s="20"/>
      <c r="M91" s="20"/>
      <c r="N91" s="20"/>
      <c r="O91" s="20"/>
      <c r="P91" s="37">
        <f t="shared" si="26"/>
        <v>0</v>
      </c>
      <c r="Q91" s="60" t="str">
        <f t="shared" si="27"/>
        <v>0</v>
      </c>
      <c r="W91" s="11" t="str">
        <f t="shared" si="28"/>
        <v>?</v>
      </c>
      <c r="X91" s="19">
        <f t="shared" si="19"/>
        <v>0</v>
      </c>
      <c r="Y91" s="19">
        <f t="shared" si="20"/>
        <v>0</v>
      </c>
      <c r="Z91" s="19">
        <f t="shared" si="21"/>
        <v>0</v>
      </c>
      <c r="AA91" s="19">
        <f t="shared" si="22"/>
        <v>0</v>
      </c>
      <c r="AB91" s="19">
        <f t="shared" si="23"/>
        <v>0</v>
      </c>
      <c r="AC91" s="19">
        <f t="shared" si="24"/>
        <v>0</v>
      </c>
      <c r="AD91" s="11">
        <f>LOOKUP(P91,'ceny '!A$2:A$9,'ceny '!B$2:B$9)</f>
        <v>0</v>
      </c>
      <c r="AE91" s="11">
        <f>LOOKUP(P91,'ceny '!A$2:A$8,'ceny '!C$2:C$8)</f>
        <v>0</v>
      </c>
      <c r="AF91" s="52"/>
    </row>
    <row r="92" spans="1:32" ht="22.5" customHeight="1" thickBot="1">
      <c r="A92" s="33">
        <f t="shared" si="29"/>
      </c>
      <c r="B92" s="34"/>
      <c r="C92" s="34"/>
      <c r="D92" s="20"/>
      <c r="E92" s="35"/>
      <c r="F92" s="36" t="str">
        <f t="shared" si="25"/>
        <v>?</v>
      </c>
      <c r="G92" s="20"/>
      <c r="H92" s="36" t="str">
        <f>IF(F92&gt;1,VLOOKUP(F92,katvek!$A$2:$B$86,2,TRUE),"?")</f>
        <v>?</v>
      </c>
      <c r="I92" s="20"/>
      <c r="J92" s="20"/>
      <c r="K92" s="20"/>
      <c r="L92" s="20"/>
      <c r="M92" s="20"/>
      <c r="N92" s="20"/>
      <c r="O92" s="20"/>
      <c r="P92" s="37">
        <f t="shared" si="26"/>
        <v>0</v>
      </c>
      <c r="Q92" s="60" t="str">
        <f t="shared" si="27"/>
        <v>0</v>
      </c>
      <c r="W92" s="11" t="str">
        <f t="shared" si="28"/>
        <v>?</v>
      </c>
      <c r="X92" s="19">
        <f t="shared" si="19"/>
        <v>0</v>
      </c>
      <c r="Y92" s="19">
        <f t="shared" si="20"/>
        <v>0</v>
      </c>
      <c r="Z92" s="19">
        <f t="shared" si="21"/>
        <v>0</v>
      </c>
      <c r="AA92" s="19">
        <f t="shared" si="22"/>
        <v>0</v>
      </c>
      <c r="AB92" s="19">
        <f t="shared" si="23"/>
        <v>0</v>
      </c>
      <c r="AC92" s="19">
        <f t="shared" si="24"/>
        <v>0</v>
      </c>
      <c r="AD92" s="11">
        <f>LOOKUP(P92,'ceny '!A$2:A$9,'ceny '!B$2:B$9)</f>
        <v>0</v>
      </c>
      <c r="AE92" s="11">
        <f>LOOKUP(P92,'ceny '!A$2:A$8,'ceny '!C$2:C$8)</f>
        <v>0</v>
      </c>
      <c r="AF92" s="52"/>
    </row>
    <row r="93" spans="1:32" ht="22.5" customHeight="1" thickBot="1">
      <c r="A93" s="33">
        <f t="shared" si="29"/>
      </c>
      <c r="B93" s="34"/>
      <c r="C93" s="34"/>
      <c r="D93" s="20"/>
      <c r="E93" s="35"/>
      <c r="F93" s="36" t="str">
        <f t="shared" si="25"/>
        <v>?</v>
      </c>
      <c r="G93" s="20"/>
      <c r="H93" s="36" t="str">
        <f>IF(F93&gt;1,VLOOKUP(F93,katvek!$A$2:$B$86,2,TRUE),"?")</f>
        <v>?</v>
      </c>
      <c r="I93" s="20"/>
      <c r="J93" s="20"/>
      <c r="K93" s="20"/>
      <c r="L93" s="20"/>
      <c r="M93" s="20"/>
      <c r="N93" s="20"/>
      <c r="O93" s="20"/>
      <c r="P93" s="37">
        <f t="shared" si="26"/>
        <v>0</v>
      </c>
      <c r="Q93" s="60" t="str">
        <f t="shared" si="27"/>
        <v>0</v>
      </c>
      <c r="W93" s="11" t="str">
        <f t="shared" si="28"/>
        <v>?</v>
      </c>
      <c r="X93" s="19">
        <f t="shared" si="19"/>
        <v>0</v>
      </c>
      <c r="Y93" s="19">
        <f t="shared" si="20"/>
        <v>0</v>
      </c>
      <c r="Z93" s="19">
        <f t="shared" si="21"/>
        <v>0</v>
      </c>
      <c r="AA93" s="19">
        <f t="shared" si="22"/>
        <v>0</v>
      </c>
      <c r="AB93" s="19">
        <f t="shared" si="23"/>
        <v>0</v>
      </c>
      <c r="AC93" s="19">
        <f t="shared" si="24"/>
        <v>0</v>
      </c>
      <c r="AD93" s="11">
        <f>LOOKUP(P93,'ceny '!A$2:A$9,'ceny '!B$2:B$9)</f>
        <v>0</v>
      </c>
      <c r="AE93" s="11">
        <f>LOOKUP(P93,'ceny '!A$2:A$8,'ceny '!C$2:C$8)</f>
        <v>0</v>
      </c>
      <c r="AF93" s="52"/>
    </row>
    <row r="94" spans="1:32" ht="22.5" customHeight="1" thickBot="1">
      <c r="A94" s="33">
        <f t="shared" si="29"/>
      </c>
      <c r="B94" s="34"/>
      <c r="C94" s="34"/>
      <c r="D94" s="20"/>
      <c r="E94" s="35"/>
      <c r="F94" s="36" t="str">
        <f t="shared" si="25"/>
        <v>?</v>
      </c>
      <c r="G94" s="20"/>
      <c r="H94" s="36" t="str">
        <f>IF(F94&gt;1,VLOOKUP(F94,katvek!$A$2:$B$86,2,TRUE),"?")</f>
        <v>?</v>
      </c>
      <c r="I94" s="20"/>
      <c r="J94" s="20"/>
      <c r="K94" s="20"/>
      <c r="L94" s="20"/>
      <c r="M94" s="20"/>
      <c r="N94" s="20"/>
      <c r="O94" s="20"/>
      <c r="P94" s="37">
        <f t="shared" si="26"/>
        <v>0</v>
      </c>
      <c r="Q94" s="60" t="str">
        <f t="shared" si="27"/>
        <v>0</v>
      </c>
      <c r="W94" s="11" t="str">
        <f t="shared" si="28"/>
        <v>?</v>
      </c>
      <c r="X94" s="19">
        <f t="shared" si="19"/>
        <v>0</v>
      </c>
      <c r="Y94" s="19">
        <f t="shared" si="20"/>
        <v>0</v>
      </c>
      <c r="Z94" s="19">
        <f t="shared" si="21"/>
        <v>0</v>
      </c>
      <c r="AA94" s="19">
        <f t="shared" si="22"/>
        <v>0</v>
      </c>
      <c r="AB94" s="19">
        <f t="shared" si="23"/>
        <v>0</v>
      </c>
      <c r="AC94" s="19">
        <f t="shared" si="24"/>
        <v>0</v>
      </c>
      <c r="AD94" s="11">
        <f>LOOKUP(P94,'ceny '!A$2:A$9,'ceny '!B$2:B$9)</f>
        <v>0</v>
      </c>
      <c r="AE94" s="11">
        <f>LOOKUP(P94,'ceny '!A$2:A$8,'ceny '!C$2:C$8)</f>
        <v>0</v>
      </c>
      <c r="AF94" s="52"/>
    </row>
    <row r="95" spans="1:32" ht="22.5" customHeight="1" thickBot="1">
      <c r="A95" s="33">
        <f t="shared" si="29"/>
      </c>
      <c r="B95" s="34"/>
      <c r="C95" s="34"/>
      <c r="D95" s="20"/>
      <c r="E95" s="35"/>
      <c r="F95" s="36" t="str">
        <f t="shared" si="25"/>
        <v>?</v>
      </c>
      <c r="G95" s="20"/>
      <c r="H95" s="36" t="str">
        <f>IF(F95&gt;1,VLOOKUP(F95,katvek!$A$2:$B$86,2,TRUE),"?")</f>
        <v>?</v>
      </c>
      <c r="I95" s="20"/>
      <c r="J95" s="20"/>
      <c r="K95" s="20"/>
      <c r="L95" s="20"/>
      <c r="M95" s="20"/>
      <c r="N95" s="20"/>
      <c r="O95" s="20"/>
      <c r="P95" s="37">
        <f t="shared" si="26"/>
        <v>0</v>
      </c>
      <c r="Q95" s="60" t="str">
        <f t="shared" si="27"/>
        <v>0</v>
      </c>
      <c r="W95" s="11" t="str">
        <f t="shared" si="28"/>
        <v>?</v>
      </c>
      <c r="X95" s="19">
        <f t="shared" si="19"/>
        <v>0</v>
      </c>
      <c r="Y95" s="19">
        <f t="shared" si="20"/>
        <v>0</v>
      </c>
      <c r="Z95" s="19">
        <f t="shared" si="21"/>
        <v>0</v>
      </c>
      <c r="AA95" s="19">
        <f t="shared" si="22"/>
        <v>0</v>
      </c>
      <c r="AB95" s="19">
        <f t="shared" si="23"/>
        <v>0</v>
      </c>
      <c r="AC95" s="19">
        <f t="shared" si="24"/>
        <v>0</v>
      </c>
      <c r="AD95" s="11">
        <f>LOOKUP(P95,'ceny '!A$2:A$9,'ceny '!B$2:B$9)</f>
        <v>0</v>
      </c>
      <c r="AE95" s="11">
        <f>LOOKUP(P95,'ceny '!A$2:A$8,'ceny '!C$2:C$8)</f>
        <v>0</v>
      </c>
      <c r="AF95" s="52"/>
    </row>
    <row r="96" spans="1:32" ht="22.5" customHeight="1" thickBot="1">
      <c r="A96" s="33">
        <f t="shared" si="29"/>
      </c>
      <c r="B96" s="34"/>
      <c r="C96" s="34"/>
      <c r="D96" s="20"/>
      <c r="E96" s="35"/>
      <c r="F96" s="36" t="str">
        <f t="shared" si="25"/>
        <v>?</v>
      </c>
      <c r="G96" s="20"/>
      <c r="H96" s="36" t="str">
        <f>IF(F96&gt;1,VLOOKUP(F96,katvek!$A$2:$B$86,2,TRUE),"?")</f>
        <v>?</v>
      </c>
      <c r="I96" s="20"/>
      <c r="J96" s="20"/>
      <c r="K96" s="20"/>
      <c r="L96" s="20"/>
      <c r="M96" s="20"/>
      <c r="N96" s="20"/>
      <c r="O96" s="20"/>
      <c r="P96" s="37">
        <f t="shared" si="26"/>
        <v>0</v>
      </c>
      <c r="Q96" s="60" t="str">
        <f t="shared" si="27"/>
        <v>0</v>
      </c>
      <c r="W96" s="11" t="str">
        <f t="shared" si="28"/>
        <v>?</v>
      </c>
      <c r="X96" s="19">
        <f t="shared" si="19"/>
        <v>0</v>
      </c>
      <c r="Y96" s="19">
        <f t="shared" si="20"/>
        <v>0</v>
      </c>
      <c r="Z96" s="19">
        <f t="shared" si="21"/>
        <v>0</v>
      </c>
      <c r="AA96" s="19">
        <f t="shared" si="22"/>
        <v>0</v>
      </c>
      <c r="AB96" s="19">
        <f t="shared" si="23"/>
        <v>0</v>
      </c>
      <c r="AC96" s="19">
        <f t="shared" si="24"/>
        <v>0</v>
      </c>
      <c r="AD96" s="11">
        <f>LOOKUP(P96,'ceny '!A$2:A$9,'ceny '!B$2:B$9)</f>
        <v>0</v>
      </c>
      <c r="AE96" s="11">
        <f>LOOKUP(P96,'ceny '!A$2:A$8,'ceny '!C$2:C$8)</f>
        <v>0</v>
      </c>
      <c r="AF96" s="52"/>
    </row>
    <row r="97" spans="1:32" ht="22.5" customHeight="1" thickBot="1">
      <c r="A97" s="33">
        <f t="shared" si="29"/>
      </c>
      <c r="B97" s="34"/>
      <c r="C97" s="34"/>
      <c r="D97" s="20"/>
      <c r="E97" s="35"/>
      <c r="F97" s="36" t="str">
        <f t="shared" si="25"/>
        <v>?</v>
      </c>
      <c r="G97" s="20"/>
      <c r="H97" s="36" t="str">
        <f>IF(F97&gt;1,VLOOKUP(F97,katvek!$A$2:$B$86,2,TRUE),"?")</f>
        <v>?</v>
      </c>
      <c r="I97" s="20"/>
      <c r="J97" s="20"/>
      <c r="K97" s="20"/>
      <c r="L97" s="20"/>
      <c r="M97" s="20"/>
      <c r="N97" s="20"/>
      <c r="O97" s="20"/>
      <c r="P97" s="37">
        <f t="shared" si="26"/>
        <v>0</v>
      </c>
      <c r="Q97" s="60" t="str">
        <f t="shared" si="27"/>
        <v>0</v>
      </c>
      <c r="W97" s="11" t="str">
        <f t="shared" si="28"/>
        <v>?</v>
      </c>
      <c r="X97" s="19">
        <f t="shared" si="19"/>
        <v>0</v>
      </c>
      <c r="Y97" s="19">
        <f t="shared" si="20"/>
        <v>0</v>
      </c>
      <c r="Z97" s="19">
        <f t="shared" si="21"/>
        <v>0</v>
      </c>
      <c r="AA97" s="19">
        <f t="shared" si="22"/>
        <v>0</v>
      </c>
      <c r="AB97" s="19">
        <f t="shared" si="23"/>
        <v>0</v>
      </c>
      <c r="AC97" s="19">
        <f t="shared" si="24"/>
        <v>0</v>
      </c>
      <c r="AD97" s="11">
        <f>LOOKUP(P97,'ceny '!A$2:A$9,'ceny '!B$2:B$9)</f>
        <v>0</v>
      </c>
      <c r="AE97" s="11">
        <f>LOOKUP(P97,'ceny '!A$2:A$8,'ceny '!C$2:C$8)</f>
        <v>0</v>
      </c>
      <c r="AF97" s="52"/>
    </row>
    <row r="98" spans="1:32" ht="22.5" customHeight="1" thickBot="1">
      <c r="A98" s="33">
        <f t="shared" si="29"/>
      </c>
      <c r="B98" s="34"/>
      <c r="C98" s="34"/>
      <c r="D98" s="20"/>
      <c r="E98" s="35"/>
      <c r="F98" s="36" t="str">
        <f t="shared" si="25"/>
        <v>?</v>
      </c>
      <c r="G98" s="20"/>
      <c r="H98" s="36" t="str">
        <f>IF(F98&gt;1,VLOOKUP(F98,katvek!$A$2:$B$86,2,TRUE),"?")</f>
        <v>?</v>
      </c>
      <c r="I98" s="20"/>
      <c r="J98" s="20"/>
      <c r="K98" s="20"/>
      <c r="L98" s="20"/>
      <c r="M98" s="20"/>
      <c r="N98" s="20"/>
      <c r="O98" s="20"/>
      <c r="P98" s="37">
        <f t="shared" si="26"/>
        <v>0</v>
      </c>
      <c r="Q98" s="60" t="str">
        <f t="shared" si="27"/>
        <v>0</v>
      </c>
      <c r="W98" s="11" t="str">
        <f t="shared" si="28"/>
        <v>?</v>
      </c>
      <c r="X98" s="19">
        <f t="shared" si="19"/>
        <v>0</v>
      </c>
      <c r="Y98" s="19">
        <f t="shared" si="20"/>
        <v>0</v>
      </c>
      <c r="Z98" s="19">
        <f t="shared" si="21"/>
        <v>0</v>
      </c>
      <c r="AA98" s="19">
        <f t="shared" si="22"/>
        <v>0</v>
      </c>
      <c r="AB98" s="19">
        <f t="shared" si="23"/>
        <v>0</v>
      </c>
      <c r="AC98" s="19">
        <f t="shared" si="24"/>
        <v>0</v>
      </c>
      <c r="AD98" s="11">
        <f>LOOKUP(P98,'ceny '!A$2:A$9,'ceny '!B$2:B$9)</f>
        <v>0</v>
      </c>
      <c r="AE98" s="11">
        <f>LOOKUP(P98,'ceny '!A$2:A$8,'ceny '!C$2:C$8)</f>
        <v>0</v>
      </c>
      <c r="AF98" s="52"/>
    </row>
    <row r="99" spans="1:32" ht="22.5" customHeight="1" thickBot="1">
      <c r="A99" s="33">
        <f t="shared" si="29"/>
      </c>
      <c r="B99" s="34"/>
      <c r="C99" s="34"/>
      <c r="D99" s="20"/>
      <c r="E99" s="35"/>
      <c r="F99" s="36" t="str">
        <f t="shared" si="25"/>
        <v>?</v>
      </c>
      <c r="G99" s="20"/>
      <c r="H99" s="36" t="str">
        <f>IF(F99&gt;1,VLOOKUP(F99,katvek!$A$2:$B$86,2,TRUE),"?")</f>
        <v>?</v>
      </c>
      <c r="I99" s="20"/>
      <c r="J99" s="20"/>
      <c r="K99" s="20"/>
      <c r="L99" s="20"/>
      <c r="M99" s="20"/>
      <c r="N99" s="20"/>
      <c r="O99" s="20"/>
      <c r="P99" s="37">
        <f t="shared" si="26"/>
        <v>0</v>
      </c>
      <c r="Q99" s="60" t="str">
        <f t="shared" si="27"/>
        <v>0</v>
      </c>
      <c r="W99" s="11" t="str">
        <f t="shared" si="28"/>
        <v>?</v>
      </c>
      <c r="X99" s="19">
        <f t="shared" si="19"/>
        <v>0</v>
      </c>
      <c r="Y99" s="19">
        <f t="shared" si="20"/>
        <v>0</v>
      </c>
      <c r="Z99" s="19">
        <f t="shared" si="21"/>
        <v>0</v>
      </c>
      <c r="AA99" s="19">
        <f t="shared" si="22"/>
        <v>0</v>
      </c>
      <c r="AB99" s="19">
        <f t="shared" si="23"/>
        <v>0</v>
      </c>
      <c r="AC99" s="19">
        <f t="shared" si="24"/>
        <v>0</v>
      </c>
      <c r="AD99" s="11">
        <f>LOOKUP(P99,'ceny '!A$2:A$9,'ceny '!B$2:B$9)</f>
        <v>0</v>
      </c>
      <c r="AE99" s="11">
        <f>LOOKUP(P99,'ceny '!A$2:A$8,'ceny '!C$2:C$8)</f>
        <v>0</v>
      </c>
      <c r="AF99" s="52"/>
    </row>
    <row r="100" spans="1:32" ht="22.5" customHeight="1" thickBot="1">
      <c r="A100" s="33">
        <f t="shared" si="29"/>
      </c>
      <c r="B100" s="34"/>
      <c r="C100" s="34"/>
      <c r="D100" s="20"/>
      <c r="E100" s="35"/>
      <c r="F100" s="36" t="str">
        <f>IF(E100&gt;0,DATEDIF(E100,$X$3,"Y"),"?")</f>
        <v>?</v>
      </c>
      <c r="G100" s="20"/>
      <c r="H100" s="36" t="str">
        <f>IF(F100&gt;1,VLOOKUP(F100,katvek!$A$2:$B$86,2,TRUE),"?")</f>
        <v>?</v>
      </c>
      <c r="I100" s="20"/>
      <c r="J100" s="20"/>
      <c r="K100" s="20"/>
      <c r="L100" s="20"/>
      <c r="M100" s="20"/>
      <c r="N100" s="20"/>
      <c r="O100" s="20"/>
      <c r="P100" s="37">
        <f t="shared" si="26"/>
        <v>0</v>
      </c>
      <c r="Q100" s="60" t="str">
        <f t="shared" si="27"/>
        <v>0</v>
      </c>
      <c r="W100" s="11" t="str">
        <f t="shared" si="28"/>
        <v>?</v>
      </c>
      <c r="X100" s="19">
        <f t="shared" si="19"/>
        <v>0</v>
      </c>
      <c r="Y100" s="19">
        <f t="shared" si="20"/>
        <v>0</v>
      </c>
      <c r="Z100" s="19">
        <f t="shared" si="21"/>
        <v>0</v>
      </c>
      <c r="AA100" s="19">
        <f t="shared" si="22"/>
        <v>0</v>
      </c>
      <c r="AB100" s="19">
        <f t="shared" si="23"/>
        <v>0</v>
      </c>
      <c r="AC100" s="19">
        <f t="shared" si="24"/>
        <v>0</v>
      </c>
      <c r="AD100" s="11">
        <f>LOOKUP(P100,'ceny '!A$2:A$9,'ceny '!B$2:B$9)</f>
        <v>0</v>
      </c>
      <c r="AE100" s="11">
        <f>LOOKUP(P100,'ceny '!A$2:A$8,'ceny '!C$2:C$8)</f>
        <v>0</v>
      </c>
      <c r="AF100" s="52"/>
    </row>
    <row r="101" spans="1:32" ht="22.5" customHeight="1" thickBot="1">
      <c r="A101" s="33">
        <f t="shared" si="29"/>
      </c>
      <c r="B101" s="34"/>
      <c r="C101" s="34"/>
      <c r="D101" s="20"/>
      <c r="E101" s="35"/>
      <c r="F101" s="36" t="str">
        <f>IF(E101&gt;0,DATEDIF(E101,$X$3,"Y"),"?")</f>
        <v>?</v>
      </c>
      <c r="G101" s="20"/>
      <c r="H101" s="36" t="str">
        <f>IF(F101&gt;1,VLOOKUP(F101,katvek!$A$2:$B$86,2,TRUE),"?")</f>
        <v>?</v>
      </c>
      <c r="I101" s="20"/>
      <c r="J101" s="20"/>
      <c r="K101" s="20"/>
      <c r="L101" s="20"/>
      <c r="M101" s="20"/>
      <c r="N101" s="20"/>
      <c r="O101" s="20"/>
      <c r="P101" s="37">
        <f t="shared" si="26"/>
        <v>0</v>
      </c>
      <c r="Q101" s="60" t="str">
        <f t="shared" si="27"/>
        <v>0</v>
      </c>
      <c r="W101" s="11" t="str">
        <f t="shared" si="28"/>
        <v>?</v>
      </c>
      <c r="X101" s="19">
        <f t="shared" si="19"/>
        <v>0</v>
      </c>
      <c r="Y101" s="19">
        <f t="shared" si="20"/>
        <v>0</v>
      </c>
      <c r="Z101" s="19">
        <f t="shared" si="21"/>
        <v>0</v>
      </c>
      <c r="AA101" s="19">
        <f t="shared" si="22"/>
        <v>0</v>
      </c>
      <c r="AB101" s="19">
        <f t="shared" si="23"/>
        <v>0</v>
      </c>
      <c r="AC101" s="19">
        <f t="shared" si="24"/>
        <v>0</v>
      </c>
      <c r="AD101" s="11">
        <f>LOOKUP(P101,'ceny '!A$2:A$9,'ceny '!B$2:B$9)</f>
        <v>0</v>
      </c>
      <c r="AE101" s="11">
        <f>LOOKUP(P101,'ceny '!A$2:A$8,'ceny '!C$2:C$8)</f>
        <v>0</v>
      </c>
      <c r="AF101" s="52"/>
    </row>
    <row r="102" spans="1:32" ht="22.5" customHeight="1" thickBot="1">
      <c r="A102" s="33">
        <f t="shared" si="29"/>
      </c>
      <c r="B102" s="38"/>
      <c r="C102" s="38"/>
      <c r="D102" s="21"/>
      <c r="E102" s="39"/>
      <c r="F102" s="40" t="str">
        <f>IF(E102&gt;0,DATEDIF(E102,$X$3,"Y"),"?")</f>
        <v>?</v>
      </c>
      <c r="G102" s="21"/>
      <c r="H102" s="40" t="str">
        <f>IF(F102&gt;1,VLOOKUP(F102,katvek!$A$2:$B$86,2,TRUE),"?")</f>
        <v>?</v>
      </c>
      <c r="I102" s="21"/>
      <c r="J102" s="21"/>
      <c r="K102" s="21"/>
      <c r="L102" s="21"/>
      <c r="M102" s="21"/>
      <c r="N102" s="21"/>
      <c r="O102" s="21"/>
      <c r="P102" s="41">
        <f t="shared" si="26"/>
        <v>0</v>
      </c>
      <c r="Q102" s="61" t="str">
        <f t="shared" si="27"/>
        <v>0</v>
      </c>
      <c r="W102" s="11" t="str">
        <f t="shared" si="28"/>
        <v>?</v>
      </c>
      <c r="X102" s="19">
        <f t="shared" si="19"/>
        <v>0</v>
      </c>
      <c r="Y102" s="19">
        <f t="shared" si="20"/>
        <v>0</v>
      </c>
      <c r="Z102" s="19">
        <f t="shared" si="21"/>
        <v>0</v>
      </c>
      <c r="AA102" s="19">
        <f t="shared" si="22"/>
        <v>0</v>
      </c>
      <c r="AB102" s="19">
        <f t="shared" si="23"/>
        <v>0</v>
      </c>
      <c r="AC102" s="19">
        <f t="shared" si="24"/>
        <v>0</v>
      </c>
      <c r="AD102" s="11">
        <f>LOOKUP(P102,'ceny '!A$2:A$9,'ceny '!B$2:B$9)</f>
        <v>0</v>
      </c>
      <c r="AE102" s="11">
        <f>LOOKUP(P102,'ceny '!A$2:A$8,'ceny '!C$2:C$8)</f>
        <v>0</v>
      </c>
      <c r="AF102" s="52"/>
    </row>
    <row r="103" spans="1:11" ht="15">
      <c r="A103" s="8"/>
      <c r="F103" s="15"/>
      <c r="H103" s="15"/>
      <c r="I103" s="15"/>
      <c r="J103" s="15"/>
      <c r="K103" s="15"/>
    </row>
    <row r="104" spans="1:11" ht="15">
      <c r="A104" s="8"/>
      <c r="F104" s="15"/>
      <c r="H104" s="15"/>
      <c r="I104" s="15"/>
      <c r="J104" s="15"/>
      <c r="K104" s="15"/>
    </row>
    <row r="105" spans="1:11" ht="15">
      <c r="A105" s="8"/>
      <c r="F105" s="15"/>
      <c r="H105" s="15"/>
      <c r="I105" s="15"/>
      <c r="J105" s="15"/>
      <c r="K105" s="15"/>
    </row>
    <row r="106" spans="1:11" ht="15">
      <c r="A106" s="8"/>
      <c r="F106" s="15"/>
      <c r="H106" s="15"/>
      <c r="I106" s="15"/>
      <c r="J106" s="15"/>
      <c r="K106" s="15"/>
    </row>
    <row r="107" spans="1:11" ht="15">
      <c r="A107" s="8"/>
      <c r="F107" s="15"/>
      <c r="H107" s="15"/>
      <c r="I107" s="15"/>
      <c r="J107" s="15"/>
      <c r="K107" s="15"/>
    </row>
    <row r="108" spans="1:11" ht="15">
      <c r="A108" s="8"/>
      <c r="F108" s="15"/>
      <c r="H108" s="15"/>
      <c r="I108" s="15"/>
      <c r="J108" s="15"/>
      <c r="K108" s="15"/>
    </row>
    <row r="109" spans="1:11" ht="15">
      <c r="A109" s="8"/>
      <c r="F109" s="15"/>
      <c r="H109" s="15"/>
      <c r="I109" s="15"/>
      <c r="J109" s="15"/>
      <c r="K109" s="15"/>
    </row>
    <row r="110" spans="1:11" ht="15">
      <c r="A110" s="8"/>
      <c r="F110" s="15"/>
      <c r="H110" s="15"/>
      <c r="I110" s="15"/>
      <c r="J110" s="15"/>
      <c r="K110" s="15"/>
    </row>
    <row r="111" spans="1:11" ht="15">
      <c r="A111" s="8"/>
      <c r="F111" s="15"/>
      <c r="H111" s="15"/>
      <c r="I111" s="15"/>
      <c r="J111" s="15"/>
      <c r="K111" s="15"/>
    </row>
    <row r="112" spans="1:11" ht="15">
      <c r="A112" s="8"/>
      <c r="F112" s="15"/>
      <c r="H112" s="15"/>
      <c r="I112" s="15"/>
      <c r="J112" s="15"/>
      <c r="K112" s="15"/>
    </row>
    <row r="113" spans="1:11" ht="15">
      <c r="A113" s="8"/>
      <c r="F113" s="15"/>
      <c r="H113" s="15"/>
      <c r="I113" s="15"/>
      <c r="J113" s="15"/>
      <c r="K113" s="15"/>
    </row>
    <row r="114" spans="1:11" ht="15">
      <c r="A114" s="8"/>
      <c r="F114" s="15"/>
      <c r="H114" s="15"/>
      <c r="I114" s="15"/>
      <c r="J114" s="15"/>
      <c r="K114" s="15"/>
    </row>
    <row r="115" spans="1:11" ht="15">
      <c r="A115" s="8"/>
      <c r="F115" s="15"/>
      <c r="H115" s="15"/>
      <c r="I115" s="15"/>
      <c r="J115" s="15"/>
      <c r="K115" s="15"/>
    </row>
    <row r="116" spans="1:11" ht="15">
      <c r="A116" s="8"/>
      <c r="F116" s="15"/>
      <c r="H116" s="15"/>
      <c r="I116" s="15"/>
      <c r="J116" s="15"/>
      <c r="K116" s="15"/>
    </row>
    <row r="117" spans="1:11" ht="15">
      <c r="A117" s="8"/>
      <c r="F117" s="15"/>
      <c r="H117" s="15"/>
      <c r="I117" s="15"/>
      <c r="J117" s="15"/>
      <c r="K117" s="15"/>
    </row>
    <row r="118" spans="1:11" ht="15">
      <c r="A118" s="8"/>
      <c r="F118" s="15"/>
      <c r="H118" s="15"/>
      <c r="I118" s="15"/>
      <c r="J118" s="15"/>
      <c r="K118" s="15"/>
    </row>
    <row r="119" spans="1:11" ht="15">
      <c r="A119" s="8"/>
      <c r="F119" s="15"/>
      <c r="H119" s="15"/>
      <c r="I119" s="15"/>
      <c r="J119" s="15"/>
      <c r="K119" s="15"/>
    </row>
    <row r="120" spans="1:11" ht="15">
      <c r="A120" s="8"/>
      <c r="F120" s="15"/>
      <c r="H120" s="15"/>
      <c r="I120" s="15"/>
      <c r="J120" s="15"/>
      <c r="K120" s="15"/>
    </row>
    <row r="121" spans="1:11" ht="15">
      <c r="A121" s="8"/>
      <c r="F121" s="15"/>
      <c r="H121" s="15"/>
      <c r="I121" s="15"/>
      <c r="J121" s="15"/>
      <c r="K121" s="15"/>
    </row>
    <row r="122" spans="1:11" ht="15">
      <c r="A122" s="8"/>
      <c r="F122" s="15"/>
      <c r="H122" s="15"/>
      <c r="I122" s="15"/>
      <c r="J122" s="15"/>
      <c r="K122" s="15"/>
    </row>
    <row r="123" spans="1:11" ht="15">
      <c r="A123" s="8"/>
      <c r="F123" s="15"/>
      <c r="H123" s="15"/>
      <c r="I123" s="15"/>
      <c r="J123" s="15"/>
      <c r="K123" s="15"/>
    </row>
    <row r="124" spans="1:11" ht="15">
      <c r="A124" s="8"/>
      <c r="F124" s="15"/>
      <c r="H124" s="15"/>
      <c r="I124" s="15"/>
      <c r="J124" s="15"/>
      <c r="K124" s="15"/>
    </row>
    <row r="125" spans="1:11" ht="15">
      <c r="A125" s="8"/>
      <c r="F125" s="15"/>
      <c r="H125" s="15"/>
      <c r="I125" s="15"/>
      <c r="J125" s="15"/>
      <c r="K125" s="15"/>
    </row>
    <row r="126" spans="1:11" ht="15">
      <c r="A126" s="8"/>
      <c r="F126" s="15"/>
      <c r="H126" s="15"/>
      <c r="I126" s="15"/>
      <c r="J126" s="15"/>
      <c r="K126" s="15"/>
    </row>
    <row r="127" spans="1:11" ht="15">
      <c r="A127" s="8"/>
      <c r="F127" s="15"/>
      <c r="H127" s="15"/>
      <c r="I127" s="15"/>
      <c r="J127" s="15"/>
      <c r="K127" s="15"/>
    </row>
    <row r="128" spans="1:11" ht="15">
      <c r="A128" s="8"/>
      <c r="F128" s="15"/>
      <c r="H128" s="15"/>
      <c r="I128" s="15"/>
      <c r="J128" s="15"/>
      <c r="K128" s="15"/>
    </row>
    <row r="129" spans="1:11" ht="15">
      <c r="A129" s="8"/>
      <c r="F129" s="15"/>
      <c r="H129" s="15"/>
      <c r="I129" s="15"/>
      <c r="J129" s="15"/>
      <c r="K129" s="15"/>
    </row>
    <row r="130" spans="1:11" ht="15">
      <c r="A130" s="8"/>
      <c r="F130" s="15"/>
      <c r="H130" s="15"/>
      <c r="I130" s="15"/>
      <c r="J130" s="15"/>
      <c r="K130" s="15"/>
    </row>
    <row r="131" spans="1:11" ht="15">
      <c r="A131" s="8"/>
      <c r="F131" s="15"/>
      <c r="H131" s="15"/>
      <c r="I131" s="15"/>
      <c r="J131" s="15"/>
      <c r="K131" s="15"/>
    </row>
    <row r="132" spans="1:11" ht="15">
      <c r="A132" s="8"/>
      <c r="F132" s="15"/>
      <c r="H132" s="15"/>
      <c r="I132" s="15"/>
      <c r="J132" s="15"/>
      <c r="K132" s="15"/>
    </row>
    <row r="133" spans="1:11" ht="15">
      <c r="A133" s="8"/>
      <c r="F133" s="15"/>
      <c r="H133" s="15"/>
      <c r="I133" s="15"/>
      <c r="J133" s="15"/>
      <c r="K133" s="15"/>
    </row>
    <row r="134" spans="1:11" ht="15">
      <c r="A134" s="8"/>
      <c r="F134" s="15"/>
      <c r="H134" s="15"/>
      <c r="I134" s="15"/>
      <c r="J134" s="15"/>
      <c r="K134" s="15"/>
    </row>
    <row r="135" spans="1:11" ht="15">
      <c r="A135" s="8"/>
      <c r="F135" s="15"/>
      <c r="H135" s="15"/>
      <c r="I135" s="15"/>
      <c r="J135" s="15"/>
      <c r="K135" s="15"/>
    </row>
    <row r="136" spans="1:11" ht="15">
      <c r="A136" s="8"/>
      <c r="F136" s="15"/>
      <c r="H136" s="15"/>
      <c r="I136" s="15"/>
      <c r="J136" s="15"/>
      <c r="K136" s="15"/>
    </row>
    <row r="137" spans="1:11" ht="15">
      <c r="A137" s="8"/>
      <c r="F137" s="15"/>
      <c r="H137" s="15"/>
      <c r="I137" s="15"/>
      <c r="J137" s="15"/>
      <c r="K137" s="15"/>
    </row>
    <row r="138" spans="1:11" ht="15">
      <c r="A138" s="8"/>
      <c r="F138" s="15"/>
      <c r="H138" s="15"/>
      <c r="I138" s="15"/>
      <c r="J138" s="15"/>
      <c r="K138" s="15"/>
    </row>
    <row r="139" spans="1:11" ht="15">
      <c r="A139" s="8"/>
      <c r="F139" s="15"/>
      <c r="H139" s="15"/>
      <c r="I139" s="15"/>
      <c r="J139" s="15"/>
      <c r="K139" s="15"/>
    </row>
    <row r="140" spans="1:11" ht="15">
      <c r="A140" s="8"/>
      <c r="F140" s="15"/>
      <c r="H140" s="15"/>
      <c r="I140" s="15"/>
      <c r="J140" s="15"/>
      <c r="K140" s="15"/>
    </row>
    <row r="141" spans="1:11" ht="15">
      <c r="A141" s="8"/>
      <c r="F141" s="15"/>
      <c r="H141" s="15"/>
      <c r="I141" s="15"/>
      <c r="J141" s="15"/>
      <c r="K141" s="15"/>
    </row>
    <row r="142" spans="1:11" ht="15">
      <c r="A142" s="8"/>
      <c r="F142" s="15"/>
      <c r="H142" s="15"/>
      <c r="I142" s="15"/>
      <c r="J142" s="15"/>
      <c r="K142" s="15"/>
    </row>
    <row r="143" spans="1:11" ht="15">
      <c r="A143" s="8"/>
      <c r="F143" s="15"/>
      <c r="H143" s="15"/>
      <c r="I143" s="15"/>
      <c r="J143" s="15"/>
      <c r="K143" s="15"/>
    </row>
    <row r="144" spans="1:11" ht="15">
      <c r="A144" s="8"/>
      <c r="F144" s="15"/>
      <c r="H144" s="15"/>
      <c r="I144" s="15"/>
      <c r="J144" s="15"/>
      <c r="K144" s="15"/>
    </row>
    <row r="145" spans="1:11" ht="15">
      <c r="A145" s="8"/>
      <c r="F145" s="15"/>
      <c r="H145" s="15"/>
      <c r="I145" s="15"/>
      <c r="J145" s="15"/>
      <c r="K145" s="15"/>
    </row>
    <row r="146" spans="1:11" ht="15">
      <c r="A146" s="8"/>
      <c r="F146" s="15"/>
      <c r="H146" s="15"/>
      <c r="I146" s="15"/>
      <c r="J146" s="15"/>
      <c r="K146" s="15"/>
    </row>
    <row r="147" spans="1:11" ht="15">
      <c r="A147" s="8"/>
      <c r="F147" s="15"/>
      <c r="H147" s="15"/>
      <c r="I147" s="15"/>
      <c r="J147" s="15"/>
      <c r="K147" s="15"/>
    </row>
    <row r="148" spans="1:11" ht="15">
      <c r="A148" s="8"/>
      <c r="F148" s="15"/>
      <c r="H148" s="15"/>
      <c r="I148" s="15"/>
      <c r="J148" s="15"/>
      <c r="K148" s="15"/>
    </row>
    <row r="149" spans="1:11" ht="15">
      <c r="A149" s="8"/>
      <c r="F149" s="15"/>
      <c r="H149" s="15"/>
      <c r="I149" s="15"/>
      <c r="J149" s="15"/>
      <c r="K149" s="15"/>
    </row>
    <row r="150" spans="1:11" ht="15">
      <c r="A150" s="8"/>
      <c r="F150" s="15"/>
      <c r="H150" s="15"/>
      <c r="I150" s="15"/>
      <c r="J150" s="15"/>
      <c r="K150" s="15"/>
    </row>
    <row r="151" spans="1:11" ht="15">
      <c r="A151" s="8"/>
      <c r="F151" s="15"/>
      <c r="H151" s="15"/>
      <c r="I151" s="15"/>
      <c r="J151" s="15"/>
      <c r="K151" s="15"/>
    </row>
    <row r="152" spans="1:11" ht="15">
      <c r="A152" s="8"/>
      <c r="F152" s="15"/>
      <c r="H152" s="15"/>
      <c r="I152" s="15"/>
      <c r="J152" s="15"/>
      <c r="K152" s="15"/>
    </row>
    <row r="153" spans="1:11" ht="15">
      <c r="A153" s="8"/>
      <c r="F153" s="15"/>
      <c r="H153" s="15"/>
      <c r="I153" s="15"/>
      <c r="J153" s="15"/>
      <c r="K153" s="15"/>
    </row>
    <row r="154" spans="1:11" ht="15">
      <c r="A154" s="8"/>
      <c r="F154" s="15"/>
      <c r="H154" s="15"/>
      <c r="I154" s="15"/>
      <c r="J154" s="15"/>
      <c r="K154" s="15"/>
    </row>
    <row r="155" spans="1:11" ht="15">
      <c r="A155" s="8"/>
      <c r="F155" s="15"/>
      <c r="H155" s="15"/>
      <c r="I155" s="15"/>
      <c r="J155" s="15"/>
      <c r="K155" s="15"/>
    </row>
    <row r="156" spans="1:11" ht="15">
      <c r="A156" s="8"/>
      <c r="F156" s="15"/>
      <c r="H156" s="15"/>
      <c r="I156" s="15"/>
      <c r="J156" s="15"/>
      <c r="K156" s="15"/>
    </row>
    <row r="157" spans="1:11" ht="15">
      <c r="A157" s="8"/>
      <c r="F157" s="15"/>
      <c r="H157" s="15"/>
      <c r="I157" s="15"/>
      <c r="J157" s="15"/>
      <c r="K157" s="15"/>
    </row>
    <row r="158" spans="1:11" ht="15">
      <c r="A158" s="8"/>
      <c r="F158" s="15"/>
      <c r="H158" s="15"/>
      <c r="I158" s="15"/>
      <c r="J158" s="15"/>
      <c r="K158" s="15"/>
    </row>
    <row r="159" spans="1:11" ht="15">
      <c r="A159" s="8"/>
      <c r="F159" s="15"/>
      <c r="H159" s="15"/>
      <c r="I159" s="15"/>
      <c r="J159" s="15"/>
      <c r="K159" s="15"/>
    </row>
    <row r="160" spans="1:11" ht="15">
      <c r="A160" s="8"/>
      <c r="F160" s="15"/>
      <c r="H160" s="15"/>
      <c r="I160" s="15"/>
      <c r="J160" s="15"/>
      <c r="K160" s="15"/>
    </row>
    <row r="161" spans="1:11" ht="15">
      <c r="A161" s="8"/>
      <c r="F161" s="15"/>
      <c r="H161" s="15"/>
      <c r="I161" s="15"/>
      <c r="J161" s="15"/>
      <c r="K161" s="15"/>
    </row>
    <row r="162" spans="1:11" ht="15">
      <c r="A162" s="8"/>
      <c r="F162" s="15"/>
      <c r="H162" s="15"/>
      <c r="I162" s="15"/>
      <c r="J162" s="15"/>
      <c r="K162" s="15"/>
    </row>
    <row r="163" spans="1:11" ht="15">
      <c r="A163" s="8"/>
      <c r="F163" s="15"/>
      <c r="H163" s="15"/>
      <c r="I163" s="15"/>
      <c r="J163" s="15"/>
      <c r="K163" s="15"/>
    </row>
    <row r="164" spans="1:11" ht="15">
      <c r="A164" s="8"/>
      <c r="F164" s="15"/>
      <c r="H164" s="15"/>
      <c r="I164" s="15"/>
      <c r="J164" s="15"/>
      <c r="K164" s="15"/>
    </row>
    <row r="165" spans="1:11" ht="15">
      <c r="A165" s="8"/>
      <c r="F165" s="15"/>
      <c r="H165" s="15"/>
      <c r="I165" s="15"/>
      <c r="J165" s="15"/>
      <c r="K165" s="15"/>
    </row>
    <row r="166" spans="1:11" ht="15">
      <c r="A166" s="8"/>
      <c r="F166" s="15"/>
      <c r="H166" s="15"/>
      <c r="I166" s="15"/>
      <c r="J166" s="15"/>
      <c r="K166" s="15"/>
    </row>
    <row r="167" spans="1:11" ht="15">
      <c r="A167" s="8"/>
      <c r="F167" s="15"/>
      <c r="H167" s="15"/>
      <c r="I167" s="15"/>
      <c r="J167" s="15"/>
      <c r="K167" s="15"/>
    </row>
    <row r="168" spans="1:11" ht="15">
      <c r="A168" s="8"/>
      <c r="F168" s="15"/>
      <c r="H168" s="15"/>
      <c r="I168" s="15"/>
      <c r="J168" s="15"/>
      <c r="K168" s="15"/>
    </row>
    <row r="169" spans="1:11" ht="15">
      <c r="A169" s="8"/>
      <c r="F169" s="15"/>
      <c r="H169" s="15"/>
      <c r="I169" s="15"/>
      <c r="J169" s="15"/>
      <c r="K169" s="15"/>
    </row>
    <row r="170" spans="1:11" ht="15">
      <c r="A170" s="8"/>
      <c r="F170" s="15"/>
      <c r="H170" s="15"/>
      <c r="I170" s="15"/>
      <c r="J170" s="15"/>
      <c r="K170" s="15"/>
    </row>
    <row r="171" spans="1:11" ht="15">
      <c r="A171" s="8"/>
      <c r="F171" s="15"/>
      <c r="H171" s="15"/>
      <c r="I171" s="15"/>
      <c r="J171" s="15"/>
      <c r="K171" s="15"/>
    </row>
    <row r="172" spans="1:11" ht="15">
      <c r="A172" s="8"/>
      <c r="F172" s="15"/>
      <c r="H172" s="15"/>
      <c r="I172" s="15"/>
      <c r="J172" s="15"/>
      <c r="K172" s="15"/>
    </row>
    <row r="173" spans="1:11" ht="15">
      <c r="A173" s="8"/>
      <c r="F173" s="15"/>
      <c r="H173" s="15"/>
      <c r="I173" s="15"/>
      <c r="J173" s="15"/>
      <c r="K173" s="15"/>
    </row>
    <row r="174" spans="1:11" ht="15">
      <c r="A174" s="8"/>
      <c r="F174" s="15"/>
      <c r="H174" s="15"/>
      <c r="I174" s="15"/>
      <c r="J174" s="15"/>
      <c r="K174" s="15"/>
    </row>
    <row r="175" spans="1:11" ht="15">
      <c r="A175" s="8"/>
      <c r="F175" s="15"/>
      <c r="H175" s="15"/>
      <c r="I175" s="15"/>
      <c r="J175" s="15"/>
      <c r="K175" s="15"/>
    </row>
    <row r="176" spans="1:11" ht="15">
      <c r="A176" s="8"/>
      <c r="F176" s="15"/>
      <c r="H176" s="15"/>
      <c r="I176" s="15"/>
      <c r="J176" s="15"/>
      <c r="K176" s="15"/>
    </row>
    <row r="177" spans="1:11" ht="15">
      <c r="A177" s="8"/>
      <c r="F177" s="15"/>
      <c r="H177" s="15"/>
      <c r="I177" s="15"/>
      <c r="J177" s="15"/>
      <c r="K177" s="15"/>
    </row>
    <row r="178" spans="1:11" ht="15">
      <c r="A178" s="8"/>
      <c r="F178" s="15"/>
      <c r="H178" s="15"/>
      <c r="I178" s="15"/>
      <c r="J178" s="15"/>
      <c r="K178" s="15"/>
    </row>
    <row r="179" spans="1:11" ht="15">
      <c r="A179" s="8"/>
      <c r="F179" s="15"/>
      <c r="H179" s="15"/>
      <c r="I179" s="15"/>
      <c r="J179" s="15"/>
      <c r="K179" s="15"/>
    </row>
    <row r="180" spans="1:11" ht="15">
      <c r="A180" s="8"/>
      <c r="F180" s="15"/>
      <c r="H180" s="15"/>
      <c r="I180" s="15"/>
      <c r="J180" s="15"/>
      <c r="K180" s="15"/>
    </row>
    <row r="181" spans="1:11" ht="15">
      <c r="A181" s="8"/>
      <c r="F181" s="15"/>
      <c r="H181" s="15"/>
      <c r="I181" s="15"/>
      <c r="J181" s="15"/>
      <c r="K181" s="15"/>
    </row>
    <row r="182" spans="1:11" ht="15">
      <c r="A182" s="8"/>
      <c r="F182" s="15"/>
      <c r="H182" s="15"/>
      <c r="I182" s="15"/>
      <c r="J182" s="15"/>
      <c r="K182" s="15"/>
    </row>
    <row r="183" spans="1:11" ht="15">
      <c r="A183" s="8"/>
      <c r="F183" s="15"/>
      <c r="H183" s="15"/>
      <c r="I183" s="15"/>
      <c r="J183" s="15"/>
      <c r="K183" s="15"/>
    </row>
    <row r="184" spans="1:11" ht="15">
      <c r="A184" s="8"/>
      <c r="F184" s="15"/>
      <c r="H184" s="15"/>
      <c r="I184" s="15"/>
      <c r="J184" s="15"/>
      <c r="K184" s="15"/>
    </row>
    <row r="185" spans="1:11" ht="15">
      <c r="A185" s="8"/>
      <c r="F185" s="15"/>
      <c r="H185" s="15"/>
      <c r="I185" s="15"/>
      <c r="J185" s="15"/>
      <c r="K185" s="15"/>
    </row>
    <row r="186" spans="1:11" ht="15">
      <c r="A186" s="8"/>
      <c r="F186" s="15"/>
      <c r="H186" s="15"/>
      <c r="I186" s="15"/>
      <c r="J186" s="15"/>
      <c r="K186" s="15"/>
    </row>
    <row r="187" spans="1:11" ht="15">
      <c r="A187" s="8"/>
      <c r="F187" s="15"/>
      <c r="H187" s="15"/>
      <c r="I187" s="15"/>
      <c r="J187" s="15"/>
      <c r="K187" s="15"/>
    </row>
    <row r="188" spans="1:11" ht="15">
      <c r="A188" s="8"/>
      <c r="F188" s="15"/>
      <c r="H188" s="15"/>
      <c r="I188" s="15"/>
      <c r="J188" s="15"/>
      <c r="K188" s="15"/>
    </row>
    <row r="189" spans="1:11" ht="15">
      <c r="A189" s="8"/>
      <c r="F189" s="15"/>
      <c r="H189" s="15"/>
      <c r="I189" s="15"/>
      <c r="J189" s="15"/>
      <c r="K189" s="15"/>
    </row>
    <row r="190" spans="1:11" ht="15">
      <c r="A190" s="8"/>
      <c r="F190" s="15"/>
      <c r="H190" s="15"/>
      <c r="I190" s="15"/>
      <c r="J190" s="15"/>
      <c r="K190" s="15"/>
    </row>
    <row r="191" spans="1:11" ht="15">
      <c r="A191" s="8"/>
      <c r="F191" s="15"/>
      <c r="H191" s="15"/>
      <c r="I191" s="15"/>
      <c r="J191" s="15"/>
      <c r="K191" s="15"/>
    </row>
    <row r="192" spans="1:11" ht="15">
      <c r="A192" s="8"/>
      <c r="F192" s="15"/>
      <c r="H192" s="15"/>
      <c r="I192" s="15"/>
      <c r="J192" s="15"/>
      <c r="K192" s="15"/>
    </row>
    <row r="193" spans="1:11" ht="15">
      <c r="A193" s="8"/>
      <c r="F193" s="15"/>
      <c r="H193" s="15"/>
      <c r="I193" s="15"/>
      <c r="J193" s="15"/>
      <c r="K193" s="15"/>
    </row>
    <row r="194" spans="1:11" ht="15">
      <c r="A194" s="8"/>
      <c r="F194" s="15"/>
      <c r="H194" s="15"/>
      <c r="I194" s="15"/>
      <c r="J194" s="15"/>
      <c r="K194" s="15"/>
    </row>
    <row r="195" spans="1:11" ht="15">
      <c r="A195" s="8"/>
      <c r="F195" s="15"/>
      <c r="H195" s="15"/>
      <c r="I195" s="15"/>
      <c r="J195" s="15"/>
      <c r="K195" s="15"/>
    </row>
    <row r="196" spans="1:11" ht="15">
      <c r="A196" s="8"/>
      <c r="F196" s="15"/>
      <c r="H196" s="15"/>
      <c r="I196" s="15"/>
      <c r="J196" s="15"/>
      <c r="K196" s="15"/>
    </row>
    <row r="197" spans="1:11" ht="15">
      <c r="A197" s="8"/>
      <c r="F197" s="15"/>
      <c r="H197" s="15"/>
      <c r="I197" s="15"/>
      <c r="J197" s="15"/>
      <c r="K197" s="15"/>
    </row>
    <row r="198" spans="1:11" ht="15">
      <c r="A198" s="8"/>
      <c r="F198" s="15"/>
      <c r="H198" s="15"/>
      <c r="I198" s="15"/>
      <c r="J198" s="15"/>
      <c r="K198" s="15"/>
    </row>
    <row r="199" spans="1:11" ht="15">
      <c r="A199" s="8"/>
      <c r="F199" s="15"/>
      <c r="H199" s="15"/>
      <c r="I199" s="15"/>
      <c r="J199" s="15"/>
      <c r="K199" s="15"/>
    </row>
    <row r="200" spans="1:11" ht="15">
      <c r="A200" s="8"/>
      <c r="F200" s="15"/>
      <c r="H200" s="15"/>
      <c r="I200" s="15"/>
      <c r="J200" s="15"/>
      <c r="K200" s="15"/>
    </row>
    <row r="201" spans="1:11" ht="15">
      <c r="A201" s="8"/>
      <c r="F201" s="15"/>
      <c r="H201" s="15"/>
      <c r="I201" s="15"/>
      <c r="J201" s="15"/>
      <c r="K201" s="15"/>
    </row>
    <row r="202" spans="1:11" ht="15">
      <c r="A202" s="8"/>
      <c r="F202" s="15"/>
      <c r="H202" s="15"/>
      <c r="I202" s="15"/>
      <c r="J202" s="15"/>
      <c r="K202" s="15"/>
    </row>
    <row r="203" spans="1:11" ht="15">
      <c r="A203" s="8"/>
      <c r="F203" s="15"/>
      <c r="H203" s="15"/>
      <c r="I203" s="15"/>
      <c r="J203" s="15"/>
      <c r="K203" s="15"/>
    </row>
    <row r="204" spans="1:11" ht="15">
      <c r="A204" s="8"/>
      <c r="F204" s="15"/>
      <c r="H204" s="15"/>
      <c r="I204" s="15"/>
      <c r="J204" s="15"/>
      <c r="K204" s="15"/>
    </row>
    <row r="205" spans="1:11" ht="15">
      <c r="A205" s="8"/>
      <c r="F205" s="15"/>
      <c r="H205" s="15"/>
      <c r="I205" s="15"/>
      <c r="J205" s="15"/>
      <c r="K205" s="15"/>
    </row>
    <row r="206" spans="1:11" ht="15">
      <c r="A206" s="8"/>
      <c r="F206" s="15"/>
      <c r="H206" s="15"/>
      <c r="I206" s="15"/>
      <c r="J206" s="15"/>
      <c r="K206" s="15"/>
    </row>
    <row r="207" spans="1:11" ht="15">
      <c r="A207" s="8"/>
      <c r="F207" s="15"/>
      <c r="H207" s="15"/>
      <c r="I207" s="15"/>
      <c r="J207" s="15"/>
      <c r="K207" s="15"/>
    </row>
    <row r="208" spans="1:11" ht="15">
      <c r="A208" s="8"/>
      <c r="F208" s="15"/>
      <c r="H208" s="15"/>
      <c r="I208" s="15"/>
      <c r="J208" s="15"/>
      <c r="K208" s="15"/>
    </row>
    <row r="209" spans="1:11" ht="15">
      <c r="A209" s="8"/>
      <c r="F209" s="15"/>
      <c r="H209" s="15"/>
      <c r="I209" s="15"/>
      <c r="J209" s="15"/>
      <c r="K209" s="15"/>
    </row>
    <row r="210" spans="1:11" ht="15">
      <c r="A210" s="8"/>
      <c r="F210" s="15"/>
      <c r="H210" s="15"/>
      <c r="I210" s="15"/>
      <c r="J210" s="15"/>
      <c r="K210" s="15"/>
    </row>
    <row r="211" spans="1:11" ht="15">
      <c r="A211" s="8"/>
      <c r="F211" s="15"/>
      <c r="H211" s="15"/>
      <c r="I211" s="15"/>
      <c r="J211" s="15"/>
      <c r="K211" s="15"/>
    </row>
    <row r="212" spans="1:11" ht="15">
      <c r="A212" s="8"/>
      <c r="F212" s="15"/>
      <c r="H212" s="15"/>
      <c r="I212" s="15"/>
      <c r="J212" s="15"/>
      <c r="K212" s="15"/>
    </row>
    <row r="213" spans="1:11" ht="15">
      <c r="A213" s="8"/>
      <c r="F213" s="15"/>
      <c r="H213" s="15"/>
      <c r="I213" s="15"/>
      <c r="J213" s="15"/>
      <c r="K213" s="15"/>
    </row>
    <row r="214" spans="1:11" ht="15">
      <c r="A214" s="8"/>
      <c r="F214" s="15"/>
      <c r="H214" s="15"/>
      <c r="I214" s="15"/>
      <c r="J214" s="15"/>
      <c r="K214" s="15"/>
    </row>
    <row r="215" spans="1:11" ht="15">
      <c r="A215" s="8"/>
      <c r="F215" s="15"/>
      <c r="H215" s="15"/>
      <c r="I215" s="15"/>
      <c r="J215" s="15"/>
      <c r="K215" s="15"/>
    </row>
    <row r="216" spans="1:11" ht="15">
      <c r="A216" s="8"/>
      <c r="F216" s="15"/>
      <c r="H216" s="15"/>
      <c r="I216" s="15"/>
      <c r="J216" s="15"/>
      <c r="K216" s="15"/>
    </row>
    <row r="217" spans="1:11" ht="15">
      <c r="A217" s="8"/>
      <c r="F217" s="15"/>
      <c r="H217" s="15"/>
      <c r="I217" s="15"/>
      <c r="J217" s="15"/>
      <c r="K217" s="15"/>
    </row>
    <row r="218" spans="1:11" ht="15">
      <c r="A218" s="8"/>
      <c r="F218" s="15"/>
      <c r="H218" s="15"/>
      <c r="I218" s="15"/>
      <c r="J218" s="15"/>
      <c r="K218" s="15"/>
    </row>
    <row r="219" spans="1:11" ht="15">
      <c r="A219" s="8"/>
      <c r="F219" s="15"/>
      <c r="H219" s="15"/>
      <c r="I219" s="15"/>
      <c r="J219" s="15"/>
      <c r="K219" s="15"/>
    </row>
    <row r="220" spans="1:11" ht="15">
      <c r="A220" s="8"/>
      <c r="F220" s="15"/>
      <c r="H220" s="15"/>
      <c r="I220" s="15"/>
      <c r="J220" s="15"/>
      <c r="K220" s="15"/>
    </row>
    <row r="221" spans="1:11" ht="15">
      <c r="A221" s="8"/>
      <c r="F221" s="15"/>
      <c r="H221" s="15"/>
      <c r="I221" s="15"/>
      <c r="J221" s="15"/>
      <c r="K221" s="15"/>
    </row>
    <row r="222" spans="1:11" ht="15">
      <c r="A222" s="8"/>
      <c r="F222" s="15"/>
      <c r="H222" s="15"/>
      <c r="I222" s="15"/>
      <c r="J222" s="15"/>
      <c r="K222" s="15"/>
    </row>
    <row r="223" spans="1:11" ht="15">
      <c r="A223" s="8"/>
      <c r="F223" s="15"/>
      <c r="H223" s="15"/>
      <c r="I223" s="15"/>
      <c r="J223" s="15"/>
      <c r="K223" s="15"/>
    </row>
    <row r="224" spans="1:11" ht="15">
      <c r="A224" s="8"/>
      <c r="F224" s="15"/>
      <c r="H224" s="15"/>
      <c r="I224" s="15"/>
      <c r="J224" s="15"/>
      <c r="K224" s="15"/>
    </row>
    <row r="225" spans="1:11" ht="15">
      <c r="A225" s="8"/>
      <c r="F225" s="15"/>
      <c r="H225" s="15"/>
      <c r="I225" s="15"/>
      <c r="J225" s="15"/>
      <c r="K225" s="15"/>
    </row>
    <row r="226" spans="1:11" ht="15">
      <c r="A226" s="8"/>
      <c r="F226" s="15"/>
      <c r="H226" s="15"/>
      <c r="I226" s="15"/>
      <c r="J226" s="15"/>
      <c r="K226" s="15"/>
    </row>
    <row r="227" spans="1:11" ht="15">
      <c r="A227" s="8"/>
      <c r="F227" s="15"/>
      <c r="H227" s="15"/>
      <c r="I227" s="15"/>
      <c r="J227" s="15"/>
      <c r="K227" s="15"/>
    </row>
    <row r="228" spans="1:11" ht="15">
      <c r="A228" s="8"/>
      <c r="F228" s="15"/>
      <c r="H228" s="15"/>
      <c r="I228" s="15"/>
      <c r="J228" s="15"/>
      <c r="K228" s="15"/>
    </row>
    <row r="229" spans="1:11" ht="15">
      <c r="A229" s="8"/>
      <c r="F229" s="15"/>
      <c r="H229" s="15"/>
      <c r="I229" s="15"/>
      <c r="J229" s="15"/>
      <c r="K229" s="15"/>
    </row>
    <row r="230" spans="1:11" ht="15">
      <c r="A230" s="8"/>
      <c r="F230" s="15"/>
      <c r="H230" s="15"/>
      <c r="I230" s="15"/>
      <c r="J230" s="15"/>
      <c r="K230" s="15"/>
    </row>
    <row r="231" spans="1:11" ht="15">
      <c r="A231" s="8"/>
      <c r="F231" s="15"/>
      <c r="H231" s="15"/>
      <c r="I231" s="15"/>
      <c r="J231" s="15"/>
      <c r="K231" s="15"/>
    </row>
    <row r="232" spans="1:11" ht="15">
      <c r="A232" s="8"/>
      <c r="F232" s="15"/>
      <c r="H232" s="15"/>
      <c r="I232" s="15"/>
      <c r="J232" s="15"/>
      <c r="K232" s="15"/>
    </row>
    <row r="233" spans="1:11" ht="15">
      <c r="A233" s="8"/>
      <c r="F233" s="15"/>
      <c r="H233" s="15"/>
      <c r="I233" s="15"/>
      <c r="J233" s="15"/>
      <c r="K233" s="15"/>
    </row>
    <row r="234" spans="1:11" ht="15">
      <c r="A234" s="8"/>
      <c r="F234" s="15"/>
      <c r="H234" s="15"/>
      <c r="I234" s="15"/>
      <c r="J234" s="15"/>
      <c r="K234" s="15"/>
    </row>
    <row r="235" spans="1:11" ht="15">
      <c r="A235" s="8"/>
      <c r="F235" s="15"/>
      <c r="H235" s="15"/>
      <c r="I235" s="15"/>
      <c r="J235" s="15"/>
      <c r="K235" s="15"/>
    </row>
    <row r="236" spans="1:11" ht="15">
      <c r="A236" s="8"/>
      <c r="F236" s="15"/>
      <c r="H236" s="15"/>
      <c r="I236" s="15"/>
      <c r="J236" s="15"/>
      <c r="K236" s="15"/>
    </row>
    <row r="237" spans="1:11" ht="15">
      <c r="A237" s="8"/>
      <c r="F237" s="15"/>
      <c r="H237" s="15"/>
      <c r="I237" s="15"/>
      <c r="J237" s="15"/>
      <c r="K237" s="15"/>
    </row>
    <row r="238" spans="1:11" ht="15">
      <c r="A238" s="8"/>
      <c r="F238" s="15"/>
      <c r="H238" s="15"/>
      <c r="I238" s="15"/>
      <c r="J238" s="15"/>
      <c r="K238" s="15"/>
    </row>
    <row r="239" spans="1:11" ht="15">
      <c r="A239" s="8"/>
      <c r="F239" s="15"/>
      <c r="H239" s="15"/>
      <c r="I239" s="15"/>
      <c r="J239" s="15"/>
      <c r="K239" s="15"/>
    </row>
    <row r="240" spans="1:11" ht="15">
      <c r="A240" s="8"/>
      <c r="F240" s="15"/>
      <c r="H240" s="15"/>
      <c r="I240" s="15"/>
      <c r="J240" s="15"/>
      <c r="K240" s="15"/>
    </row>
    <row r="241" spans="1:11" ht="15">
      <c r="A241" s="8"/>
      <c r="F241" s="15"/>
      <c r="H241" s="15"/>
      <c r="I241" s="15"/>
      <c r="J241" s="15"/>
      <c r="K241" s="15"/>
    </row>
    <row r="242" spans="1:11" ht="15">
      <c r="A242" s="8"/>
      <c r="F242" s="15"/>
      <c r="H242" s="15"/>
      <c r="I242" s="15"/>
      <c r="J242" s="15"/>
      <c r="K242" s="15"/>
    </row>
    <row r="243" spans="1:11" ht="15">
      <c r="A243" s="8"/>
      <c r="F243" s="15"/>
      <c r="H243" s="15"/>
      <c r="I243" s="15"/>
      <c r="J243" s="15"/>
      <c r="K243" s="15"/>
    </row>
    <row r="244" spans="1:11" ht="15">
      <c r="A244" s="8"/>
      <c r="F244" s="15"/>
      <c r="H244" s="15"/>
      <c r="I244" s="15"/>
      <c r="J244" s="15"/>
      <c r="K244" s="15"/>
    </row>
    <row r="245" spans="1:11" ht="15">
      <c r="A245" s="8"/>
      <c r="F245" s="15"/>
      <c r="H245" s="15"/>
      <c r="I245" s="15"/>
      <c r="J245" s="15"/>
      <c r="K245" s="15"/>
    </row>
    <row r="246" spans="1:11" ht="15">
      <c r="A246" s="8"/>
      <c r="F246" s="15"/>
      <c r="H246" s="15"/>
      <c r="I246" s="15"/>
      <c r="J246" s="15"/>
      <c r="K246" s="15"/>
    </row>
    <row r="247" spans="1:11" ht="15">
      <c r="A247" s="8"/>
      <c r="F247" s="15"/>
      <c r="H247" s="15"/>
      <c r="I247" s="15"/>
      <c r="J247" s="15"/>
      <c r="K247" s="15"/>
    </row>
    <row r="248" spans="1:11" ht="15">
      <c r="A248" s="8"/>
      <c r="F248" s="15"/>
      <c r="H248" s="15"/>
      <c r="I248" s="15"/>
      <c r="J248" s="15"/>
      <c r="K248" s="15"/>
    </row>
    <row r="249" spans="1:11" ht="15">
      <c r="A249" s="8"/>
      <c r="F249" s="15"/>
      <c r="H249" s="15"/>
      <c r="I249" s="15"/>
      <c r="J249" s="15"/>
      <c r="K249" s="15"/>
    </row>
    <row r="250" spans="1:11" ht="15">
      <c r="A250" s="8"/>
      <c r="F250" s="15"/>
      <c r="H250" s="15"/>
      <c r="I250" s="15"/>
      <c r="J250" s="15"/>
      <c r="K250" s="15"/>
    </row>
    <row r="251" spans="1:11" ht="15">
      <c r="A251" s="8"/>
      <c r="F251" s="15"/>
      <c r="H251" s="15"/>
      <c r="I251" s="15"/>
      <c r="J251" s="15"/>
      <c r="K251" s="15"/>
    </row>
    <row r="252" spans="1:11" ht="15">
      <c r="A252" s="8"/>
      <c r="F252" s="15"/>
      <c r="H252" s="15"/>
      <c r="I252" s="15"/>
      <c r="J252" s="15"/>
      <c r="K252" s="15"/>
    </row>
    <row r="253" spans="1:11" ht="15">
      <c r="A253" s="8"/>
      <c r="F253" s="15"/>
      <c r="H253" s="15"/>
      <c r="I253" s="15"/>
      <c r="J253" s="15"/>
      <c r="K253" s="15"/>
    </row>
    <row r="254" spans="1:11" ht="15">
      <c r="A254" s="8"/>
      <c r="F254" s="15"/>
      <c r="H254" s="15"/>
      <c r="I254" s="15"/>
      <c r="J254" s="15"/>
      <c r="K254" s="15"/>
    </row>
    <row r="255" spans="1:11" ht="15">
      <c r="A255" s="8"/>
      <c r="F255" s="15"/>
      <c r="H255" s="15"/>
      <c r="I255" s="15"/>
      <c r="J255" s="15"/>
      <c r="K255" s="15"/>
    </row>
    <row r="256" spans="1:11" ht="15">
      <c r="A256" s="8"/>
      <c r="F256" s="15"/>
      <c r="H256" s="15"/>
      <c r="I256" s="15"/>
      <c r="J256" s="15"/>
      <c r="K256" s="15"/>
    </row>
    <row r="257" spans="1:11" ht="15">
      <c r="A257" s="8"/>
      <c r="F257" s="15"/>
      <c r="H257" s="15"/>
      <c r="I257" s="15"/>
      <c r="J257" s="15"/>
      <c r="K257" s="15"/>
    </row>
    <row r="258" spans="1:11" ht="15">
      <c r="A258" s="8"/>
      <c r="F258" s="15"/>
      <c r="H258" s="15"/>
      <c r="I258" s="15"/>
      <c r="J258" s="15"/>
      <c r="K258" s="15"/>
    </row>
    <row r="259" spans="1:11" ht="15">
      <c r="A259" s="8"/>
      <c r="F259" s="15"/>
      <c r="H259" s="15"/>
      <c r="I259" s="15"/>
      <c r="J259" s="15"/>
      <c r="K259" s="15"/>
    </row>
    <row r="260" spans="1:11" ht="15">
      <c r="A260" s="8"/>
      <c r="F260" s="15"/>
      <c r="H260" s="15"/>
      <c r="I260" s="15"/>
      <c r="J260" s="15"/>
      <c r="K260" s="15"/>
    </row>
    <row r="261" spans="1:11" ht="15">
      <c r="A261" s="8"/>
      <c r="F261" s="15"/>
      <c r="H261" s="15"/>
      <c r="I261" s="15"/>
      <c r="J261" s="15"/>
      <c r="K261" s="15"/>
    </row>
    <row r="262" spans="1:11" ht="15">
      <c r="A262" s="8"/>
      <c r="F262" s="15"/>
      <c r="H262" s="15"/>
      <c r="I262" s="15"/>
      <c r="J262" s="15"/>
      <c r="K262" s="15"/>
    </row>
    <row r="263" spans="1:11" ht="15">
      <c r="A263" s="8"/>
      <c r="F263" s="15"/>
      <c r="H263" s="15"/>
      <c r="I263" s="15"/>
      <c r="J263" s="15"/>
      <c r="K263" s="15"/>
    </row>
    <row r="264" spans="1:11" ht="15">
      <c r="A264" s="8"/>
      <c r="F264" s="15"/>
      <c r="H264" s="15"/>
      <c r="I264" s="15"/>
      <c r="J264" s="15"/>
      <c r="K264" s="15"/>
    </row>
    <row r="265" spans="1:11" ht="15">
      <c r="A265" s="8"/>
      <c r="F265" s="15"/>
      <c r="H265" s="15"/>
      <c r="I265" s="15"/>
      <c r="J265" s="15"/>
      <c r="K265" s="15"/>
    </row>
    <row r="266" spans="1:11" ht="15">
      <c r="A266" s="8"/>
      <c r="F266" s="15"/>
      <c r="H266" s="15"/>
      <c r="I266" s="15"/>
      <c r="J266" s="15"/>
      <c r="K266" s="15"/>
    </row>
    <row r="267" spans="1:11" ht="15">
      <c r="A267" s="8"/>
      <c r="F267" s="15"/>
      <c r="H267" s="15"/>
      <c r="I267" s="15"/>
      <c r="J267" s="15"/>
      <c r="K267" s="15"/>
    </row>
    <row r="268" spans="1:11" ht="15">
      <c r="A268" s="8"/>
      <c r="F268" s="15"/>
      <c r="H268" s="15"/>
      <c r="I268" s="15"/>
      <c r="J268" s="15"/>
      <c r="K268" s="15"/>
    </row>
    <row r="269" spans="1:11" ht="15">
      <c r="A269" s="8"/>
      <c r="F269" s="15"/>
      <c r="H269" s="15"/>
      <c r="I269" s="15"/>
      <c r="J269" s="15"/>
      <c r="K269" s="15"/>
    </row>
    <row r="270" spans="1:11" ht="15">
      <c r="A270" s="8"/>
      <c r="F270" s="15"/>
      <c r="H270" s="15"/>
      <c r="I270" s="15"/>
      <c r="J270" s="15"/>
      <c r="K270" s="15"/>
    </row>
    <row r="271" spans="1:11" ht="15">
      <c r="A271" s="8"/>
      <c r="F271" s="15"/>
      <c r="H271" s="15"/>
      <c r="I271" s="15"/>
      <c r="J271" s="15"/>
      <c r="K271" s="15"/>
    </row>
    <row r="272" spans="1:11" ht="15">
      <c r="A272" s="8"/>
      <c r="F272" s="15"/>
      <c r="H272" s="15"/>
      <c r="I272" s="15"/>
      <c r="J272" s="15"/>
      <c r="K272" s="15"/>
    </row>
    <row r="273" spans="1:11" ht="15">
      <c r="A273" s="8"/>
      <c r="F273" s="15"/>
      <c r="H273" s="15"/>
      <c r="I273" s="15"/>
      <c r="J273" s="15"/>
      <c r="K273" s="15"/>
    </row>
    <row r="274" spans="1:11" ht="15">
      <c r="A274" s="8"/>
      <c r="F274" s="15"/>
      <c r="H274" s="15"/>
      <c r="I274" s="15"/>
      <c r="J274" s="15"/>
      <c r="K274" s="15"/>
    </row>
    <row r="275" spans="1:11" ht="15">
      <c r="A275" s="8"/>
      <c r="F275" s="15"/>
      <c r="H275" s="15"/>
      <c r="I275" s="15"/>
      <c r="J275" s="15"/>
      <c r="K275" s="15"/>
    </row>
    <row r="276" spans="1:11" ht="15">
      <c r="A276" s="8"/>
      <c r="F276" s="15"/>
      <c r="H276" s="15"/>
      <c r="I276" s="15"/>
      <c r="J276" s="15"/>
      <c r="K276" s="15"/>
    </row>
    <row r="277" spans="1:11" ht="15">
      <c r="A277" s="8"/>
      <c r="F277" s="15"/>
      <c r="H277" s="15"/>
      <c r="I277" s="15"/>
      <c r="J277" s="15"/>
      <c r="K277" s="15"/>
    </row>
    <row r="278" spans="1:11" ht="15">
      <c r="A278" s="8"/>
      <c r="F278" s="15"/>
      <c r="H278" s="15"/>
      <c r="I278" s="15"/>
      <c r="J278" s="15"/>
      <c r="K278" s="15"/>
    </row>
    <row r="279" spans="1:11" ht="15">
      <c r="A279" s="8"/>
      <c r="F279" s="15"/>
      <c r="H279" s="15"/>
      <c r="I279" s="15"/>
      <c r="J279" s="15"/>
      <c r="K279" s="15"/>
    </row>
    <row r="280" spans="1:11" ht="15">
      <c r="A280" s="8"/>
      <c r="F280" s="15"/>
      <c r="H280" s="15"/>
      <c r="I280" s="15"/>
      <c r="J280" s="15"/>
      <c r="K280" s="15"/>
    </row>
    <row r="281" spans="1:11" ht="15">
      <c r="A281" s="8"/>
      <c r="F281" s="15"/>
      <c r="H281" s="15"/>
      <c r="I281" s="15"/>
      <c r="J281" s="15"/>
      <c r="K281" s="15"/>
    </row>
    <row r="282" spans="1:11" ht="15">
      <c r="A282" s="8"/>
      <c r="F282" s="15"/>
      <c r="H282" s="15"/>
      <c r="I282" s="15"/>
      <c r="J282" s="15"/>
      <c r="K282" s="15"/>
    </row>
    <row r="283" spans="1:11" ht="15">
      <c r="A283" s="8"/>
      <c r="F283" s="15"/>
      <c r="H283" s="15"/>
      <c r="I283" s="15"/>
      <c r="J283" s="15"/>
      <c r="K283" s="15"/>
    </row>
    <row r="284" spans="1:11" ht="15">
      <c r="A284" s="8"/>
      <c r="F284" s="15"/>
      <c r="H284" s="15"/>
      <c r="I284" s="15"/>
      <c r="J284" s="15"/>
      <c r="K284" s="15"/>
    </row>
    <row r="285" spans="1:11" ht="15">
      <c r="A285" s="8"/>
      <c r="F285" s="15"/>
      <c r="H285" s="15"/>
      <c r="I285" s="15"/>
      <c r="J285" s="15"/>
      <c r="K285" s="15"/>
    </row>
    <row r="286" spans="1:11" ht="15">
      <c r="A286" s="8"/>
      <c r="F286" s="15"/>
      <c r="H286" s="15"/>
      <c r="I286" s="15"/>
      <c r="J286" s="15"/>
      <c r="K286" s="15"/>
    </row>
    <row r="287" spans="1:11" ht="15">
      <c r="A287" s="8"/>
      <c r="F287" s="15"/>
      <c r="H287" s="15"/>
      <c r="I287" s="15"/>
      <c r="J287" s="15"/>
      <c r="K287" s="15"/>
    </row>
    <row r="288" spans="1:11" ht="15">
      <c r="A288" s="8"/>
      <c r="F288" s="15"/>
      <c r="H288" s="15"/>
      <c r="I288" s="15"/>
      <c r="J288" s="15"/>
      <c r="K288" s="15"/>
    </row>
    <row r="289" spans="1:11" ht="15">
      <c r="A289" s="8"/>
      <c r="F289" s="15"/>
      <c r="H289" s="15"/>
      <c r="I289" s="15"/>
      <c r="J289" s="15"/>
      <c r="K289" s="15"/>
    </row>
    <row r="290" spans="1:11" ht="15">
      <c r="A290" s="8"/>
      <c r="F290" s="15"/>
      <c r="H290" s="15"/>
      <c r="I290" s="15"/>
      <c r="J290" s="15"/>
      <c r="K290" s="15"/>
    </row>
    <row r="291" spans="1:11" ht="15">
      <c r="A291" s="8"/>
      <c r="F291" s="15"/>
      <c r="H291" s="15"/>
      <c r="I291" s="15"/>
      <c r="J291" s="15"/>
      <c r="K291" s="15"/>
    </row>
    <row r="292" spans="1:11" ht="15">
      <c r="A292" s="8"/>
      <c r="F292" s="15"/>
      <c r="H292" s="15"/>
      <c r="I292" s="15"/>
      <c r="J292" s="15"/>
      <c r="K292" s="15"/>
    </row>
    <row r="293" spans="1:11" ht="15">
      <c r="A293" s="8"/>
      <c r="F293" s="15"/>
      <c r="H293" s="15"/>
      <c r="I293" s="15"/>
      <c r="J293" s="15"/>
      <c r="K293" s="15"/>
    </row>
    <row r="294" spans="1:11" ht="15">
      <c r="A294" s="8"/>
      <c r="F294" s="15"/>
      <c r="H294" s="15"/>
      <c r="I294" s="15"/>
      <c r="J294" s="15"/>
      <c r="K294" s="15"/>
    </row>
    <row r="295" spans="1:11" ht="15">
      <c r="A295" s="8"/>
      <c r="F295" s="15"/>
      <c r="H295" s="15"/>
      <c r="I295" s="15"/>
      <c r="J295" s="15"/>
      <c r="K295" s="15"/>
    </row>
    <row r="296" spans="1:11" ht="15">
      <c r="A296" s="8"/>
      <c r="F296" s="15"/>
      <c r="H296" s="15"/>
      <c r="I296" s="15"/>
      <c r="J296" s="15"/>
      <c r="K296" s="15"/>
    </row>
    <row r="297" spans="1:11" ht="15">
      <c r="A297" s="8"/>
      <c r="F297" s="15"/>
      <c r="H297" s="15"/>
      <c r="I297" s="15"/>
      <c r="J297" s="15"/>
      <c r="K297" s="15"/>
    </row>
    <row r="298" spans="1:11" ht="15">
      <c r="A298" s="8"/>
      <c r="F298" s="15"/>
      <c r="H298" s="15"/>
      <c r="I298" s="15"/>
      <c r="J298" s="15"/>
      <c r="K298" s="15"/>
    </row>
    <row r="299" spans="1:11" ht="15">
      <c r="A299" s="8"/>
      <c r="F299" s="15"/>
      <c r="H299" s="15"/>
      <c r="I299" s="15"/>
      <c r="J299" s="15"/>
      <c r="K299" s="15"/>
    </row>
    <row r="300" spans="1:11" ht="15">
      <c r="A300" s="8"/>
      <c r="F300" s="15"/>
      <c r="H300" s="15"/>
      <c r="I300" s="15"/>
      <c r="J300" s="15"/>
      <c r="K300" s="15"/>
    </row>
    <row r="301" spans="1:11" ht="15">
      <c r="A301" s="8"/>
      <c r="F301" s="15"/>
      <c r="H301" s="15"/>
      <c r="I301" s="15"/>
      <c r="J301" s="15"/>
      <c r="K301" s="15"/>
    </row>
    <row r="302" spans="1:11" ht="15">
      <c r="A302" s="8"/>
      <c r="F302" s="15"/>
      <c r="H302" s="15"/>
      <c r="I302" s="15"/>
      <c r="J302" s="15"/>
      <c r="K302" s="15"/>
    </row>
    <row r="303" spans="1:11" ht="15">
      <c r="A303" s="8"/>
      <c r="F303" s="15"/>
      <c r="H303" s="15"/>
      <c r="I303" s="15"/>
      <c r="J303" s="15"/>
      <c r="K303" s="15"/>
    </row>
    <row r="304" spans="1:11" ht="15">
      <c r="A304" s="8"/>
      <c r="F304" s="15"/>
      <c r="H304" s="15"/>
      <c r="I304" s="15"/>
      <c r="J304" s="15"/>
      <c r="K304" s="15"/>
    </row>
    <row r="305" spans="1:11" ht="15">
      <c r="A305" s="8"/>
      <c r="F305" s="15"/>
      <c r="H305" s="15"/>
      <c r="I305" s="15"/>
      <c r="J305" s="15"/>
      <c r="K305" s="15"/>
    </row>
    <row r="306" spans="1:11" ht="15">
      <c r="A306" s="8"/>
      <c r="F306" s="15"/>
      <c r="H306" s="15"/>
      <c r="I306" s="15"/>
      <c r="J306" s="15"/>
      <c r="K306" s="15"/>
    </row>
    <row r="307" spans="1:11" ht="15">
      <c r="A307" s="8"/>
      <c r="F307" s="15"/>
      <c r="H307" s="15"/>
      <c r="I307" s="15"/>
      <c r="J307" s="15"/>
      <c r="K307" s="15"/>
    </row>
    <row r="308" spans="1:11" ht="15">
      <c r="A308" s="8"/>
      <c r="F308" s="15"/>
      <c r="H308" s="15"/>
      <c r="I308" s="15"/>
      <c r="J308" s="15"/>
      <c r="K308" s="15"/>
    </row>
    <row r="309" spans="1:11" ht="15">
      <c r="A309" s="8"/>
      <c r="F309" s="15"/>
      <c r="H309" s="15"/>
      <c r="I309" s="15"/>
      <c r="J309" s="15"/>
      <c r="K309" s="15"/>
    </row>
    <row r="310" spans="1:11" ht="15">
      <c r="A310" s="8"/>
      <c r="F310" s="15"/>
      <c r="H310" s="15"/>
      <c r="I310" s="15"/>
      <c r="J310" s="15"/>
      <c r="K310" s="15"/>
    </row>
    <row r="311" spans="1:11" ht="15">
      <c r="A311" s="8"/>
      <c r="F311" s="15"/>
      <c r="H311" s="15"/>
      <c r="I311" s="15"/>
      <c r="J311" s="15"/>
      <c r="K311" s="15"/>
    </row>
    <row r="312" spans="1:11" ht="15">
      <c r="A312" s="8"/>
      <c r="F312" s="15"/>
      <c r="H312" s="15"/>
      <c r="I312" s="15"/>
      <c r="J312" s="15"/>
      <c r="K312" s="15"/>
    </row>
    <row r="313" spans="1:11" ht="15">
      <c r="A313" s="8"/>
      <c r="F313" s="15"/>
      <c r="H313" s="15"/>
      <c r="I313" s="15"/>
      <c r="J313" s="15"/>
      <c r="K313" s="15"/>
    </row>
    <row r="314" spans="1:11" ht="15">
      <c r="A314" s="8"/>
      <c r="F314" s="15"/>
      <c r="H314" s="15"/>
      <c r="I314" s="15"/>
      <c r="J314" s="15"/>
      <c r="K314" s="15"/>
    </row>
    <row r="315" spans="1:11" ht="15">
      <c r="A315" s="8"/>
      <c r="F315" s="15"/>
      <c r="H315" s="15"/>
      <c r="I315" s="15"/>
      <c r="J315" s="15"/>
      <c r="K315" s="15"/>
    </row>
    <row r="316" spans="1:11" ht="15">
      <c r="A316" s="8"/>
      <c r="F316" s="15"/>
      <c r="H316" s="15"/>
      <c r="I316" s="15"/>
      <c r="J316" s="15"/>
      <c r="K316" s="15"/>
    </row>
    <row r="317" spans="1:11" ht="15">
      <c r="A317" s="8"/>
      <c r="F317" s="15"/>
      <c r="H317" s="15"/>
      <c r="I317" s="15"/>
      <c r="J317" s="15"/>
      <c r="K317" s="15"/>
    </row>
    <row r="318" spans="1:11" ht="15">
      <c r="A318" s="8"/>
      <c r="F318" s="15"/>
      <c r="H318" s="15"/>
      <c r="I318" s="15"/>
      <c r="J318" s="15"/>
      <c r="K318" s="15"/>
    </row>
    <row r="319" spans="1:11" ht="15">
      <c r="A319" s="8"/>
      <c r="F319" s="15"/>
      <c r="H319" s="15"/>
      <c r="I319" s="15"/>
      <c r="J319" s="15"/>
      <c r="K319" s="15"/>
    </row>
    <row r="320" spans="1:11" ht="15">
      <c r="A320" s="8"/>
      <c r="F320" s="15"/>
      <c r="H320" s="15"/>
      <c r="I320" s="15"/>
      <c r="J320" s="15"/>
      <c r="K320" s="15"/>
    </row>
    <row r="321" spans="1:11" ht="15">
      <c r="A321" s="8"/>
      <c r="F321" s="15"/>
      <c r="H321" s="15"/>
      <c r="I321" s="15"/>
      <c r="J321" s="15"/>
      <c r="K321" s="15"/>
    </row>
    <row r="322" spans="1:11" ht="15">
      <c r="A322" s="8"/>
      <c r="F322" s="15"/>
      <c r="H322" s="15"/>
      <c r="I322" s="15"/>
      <c r="J322" s="15"/>
      <c r="K322" s="15"/>
    </row>
    <row r="323" spans="1:11" ht="15">
      <c r="A323" s="8"/>
      <c r="F323" s="15"/>
      <c r="H323" s="15"/>
      <c r="I323" s="15"/>
      <c r="J323" s="15"/>
      <c r="K323" s="15"/>
    </row>
    <row r="324" spans="1:11" ht="15">
      <c r="A324" s="8"/>
      <c r="F324" s="15"/>
      <c r="H324" s="15"/>
      <c r="I324" s="15"/>
      <c r="J324" s="15"/>
      <c r="K324" s="15"/>
    </row>
    <row r="325" spans="1:11" ht="15">
      <c r="A325" s="8"/>
      <c r="F325" s="15"/>
      <c r="H325" s="15"/>
      <c r="I325" s="15"/>
      <c r="J325" s="15"/>
      <c r="K325" s="15"/>
    </row>
    <row r="326" spans="1:11" ht="15">
      <c r="A326" s="8"/>
      <c r="F326" s="15"/>
      <c r="H326" s="15"/>
      <c r="I326" s="15"/>
      <c r="J326" s="15"/>
      <c r="K326" s="15"/>
    </row>
    <row r="327" spans="1:11" ht="15">
      <c r="A327" s="8"/>
      <c r="F327" s="15"/>
      <c r="H327" s="15"/>
      <c r="I327" s="15"/>
      <c r="J327" s="15"/>
      <c r="K327" s="15"/>
    </row>
    <row r="328" spans="1:11" ht="15">
      <c r="A328" s="8"/>
      <c r="F328" s="15"/>
      <c r="H328" s="15"/>
      <c r="I328" s="15"/>
      <c r="J328" s="15"/>
      <c r="K328" s="15"/>
    </row>
    <row r="329" spans="1:11" ht="15">
      <c r="A329" s="8"/>
      <c r="F329" s="15"/>
      <c r="H329" s="15"/>
      <c r="I329" s="15"/>
      <c r="J329" s="15"/>
      <c r="K329" s="15"/>
    </row>
    <row r="330" spans="1:11" ht="15">
      <c r="A330" s="8"/>
      <c r="F330" s="15"/>
      <c r="H330" s="15"/>
      <c r="I330" s="15"/>
      <c r="J330" s="15"/>
      <c r="K330" s="15"/>
    </row>
    <row r="331" spans="1:11" ht="15">
      <c r="A331" s="8"/>
      <c r="F331" s="15"/>
      <c r="H331" s="15"/>
      <c r="I331" s="15"/>
      <c r="J331" s="15"/>
      <c r="K331" s="15"/>
    </row>
    <row r="332" spans="1:11" ht="15">
      <c r="A332" s="8"/>
      <c r="F332" s="15"/>
      <c r="H332" s="15"/>
      <c r="I332" s="15"/>
      <c r="J332" s="15"/>
      <c r="K332" s="15"/>
    </row>
    <row r="333" spans="1:11" ht="15">
      <c r="A333" s="8"/>
      <c r="F333" s="15"/>
      <c r="H333" s="15"/>
      <c r="I333" s="15"/>
      <c r="J333" s="15"/>
      <c r="K333" s="15"/>
    </row>
    <row r="334" spans="1:11" ht="15">
      <c r="A334" s="8"/>
      <c r="F334" s="15"/>
      <c r="H334" s="15"/>
      <c r="I334" s="15"/>
      <c r="J334" s="15"/>
      <c r="K334" s="15"/>
    </row>
    <row r="335" spans="1:11" ht="15">
      <c r="A335" s="8"/>
      <c r="F335" s="15"/>
      <c r="H335" s="15"/>
      <c r="I335" s="15"/>
      <c r="J335" s="15"/>
      <c r="K335" s="15"/>
    </row>
    <row r="336" spans="1:11" ht="15">
      <c r="A336" s="8"/>
      <c r="F336" s="15"/>
      <c r="H336" s="15"/>
      <c r="I336" s="15"/>
      <c r="J336" s="15"/>
      <c r="K336" s="15"/>
    </row>
    <row r="337" spans="1:11" ht="15">
      <c r="A337" s="8"/>
      <c r="F337" s="15"/>
      <c r="H337" s="15"/>
      <c r="I337" s="15"/>
      <c r="J337" s="15"/>
      <c r="K337" s="15"/>
    </row>
    <row r="338" spans="1:11" ht="15">
      <c r="A338" s="8"/>
      <c r="F338" s="15"/>
      <c r="H338" s="15"/>
      <c r="I338" s="15"/>
      <c r="J338" s="15"/>
      <c r="K338" s="15"/>
    </row>
    <row r="339" spans="1:11" ht="15">
      <c r="A339" s="8"/>
      <c r="F339" s="15"/>
      <c r="H339" s="15"/>
      <c r="I339" s="15"/>
      <c r="J339" s="15"/>
      <c r="K339" s="15"/>
    </row>
    <row r="340" spans="1:11" ht="15">
      <c r="A340" s="8"/>
      <c r="F340" s="15"/>
      <c r="H340" s="15"/>
      <c r="I340" s="15"/>
      <c r="J340" s="15"/>
      <c r="K340" s="15"/>
    </row>
    <row r="341" spans="1:11" ht="15">
      <c r="A341" s="8"/>
      <c r="F341" s="15"/>
      <c r="H341" s="15"/>
      <c r="I341" s="15"/>
      <c r="J341" s="15"/>
      <c r="K341" s="15"/>
    </row>
    <row r="342" spans="1:11" ht="15">
      <c r="A342" s="8"/>
      <c r="F342" s="15"/>
      <c r="H342" s="15"/>
      <c r="I342" s="15"/>
      <c r="J342" s="15"/>
      <c r="K342" s="15"/>
    </row>
    <row r="343" spans="1:11" ht="15">
      <c r="A343" s="8"/>
      <c r="F343" s="15"/>
      <c r="H343" s="15"/>
      <c r="I343" s="15"/>
      <c r="J343" s="15"/>
      <c r="K343" s="15"/>
    </row>
    <row r="344" spans="1:11" ht="15">
      <c r="A344" s="8"/>
      <c r="F344" s="15"/>
      <c r="H344" s="15"/>
      <c r="I344" s="15"/>
      <c r="J344" s="15"/>
      <c r="K344" s="15"/>
    </row>
    <row r="345" spans="1:11" ht="15">
      <c r="A345" s="8"/>
      <c r="F345" s="15"/>
      <c r="H345" s="15"/>
      <c r="I345" s="15"/>
      <c r="J345" s="15"/>
      <c r="K345" s="15"/>
    </row>
    <row r="346" spans="1:11" ht="15">
      <c r="A346" s="8"/>
      <c r="F346" s="15"/>
      <c r="H346" s="15"/>
      <c r="I346" s="15"/>
      <c r="J346" s="15"/>
      <c r="K346" s="15"/>
    </row>
    <row r="347" spans="1:11" ht="15">
      <c r="A347" s="8"/>
      <c r="F347" s="15"/>
      <c r="H347" s="15"/>
      <c r="I347" s="15"/>
      <c r="J347" s="15"/>
      <c r="K347" s="15"/>
    </row>
    <row r="348" spans="1:11" ht="15">
      <c r="A348" s="8"/>
      <c r="F348" s="15"/>
      <c r="H348" s="15"/>
      <c r="I348" s="15"/>
      <c r="J348" s="15"/>
      <c r="K348" s="15"/>
    </row>
    <row r="349" spans="1:11" ht="15">
      <c r="A349" s="8"/>
      <c r="F349" s="15"/>
      <c r="H349" s="15"/>
      <c r="I349" s="15"/>
      <c r="J349" s="15"/>
      <c r="K349" s="15"/>
    </row>
    <row r="350" spans="1:11" ht="15">
      <c r="A350" s="8"/>
      <c r="F350" s="15"/>
      <c r="H350" s="15"/>
      <c r="I350" s="15"/>
      <c r="J350" s="15"/>
      <c r="K350" s="15"/>
    </row>
    <row r="351" spans="1:11" ht="15">
      <c r="A351" s="8"/>
      <c r="F351" s="15"/>
      <c r="H351" s="15"/>
      <c r="I351" s="15"/>
      <c r="J351" s="15"/>
      <c r="K351" s="15"/>
    </row>
    <row r="352" spans="1:11" ht="15">
      <c r="A352" s="8"/>
      <c r="F352" s="15"/>
      <c r="H352" s="15"/>
      <c r="I352" s="15"/>
      <c r="J352" s="15"/>
      <c r="K352" s="15"/>
    </row>
    <row r="353" spans="1:11" ht="15">
      <c r="A353" s="8"/>
      <c r="F353" s="15"/>
      <c r="H353" s="15"/>
      <c r="I353" s="15"/>
      <c r="J353" s="15"/>
      <c r="K353" s="15"/>
    </row>
    <row r="354" spans="1:11" ht="15">
      <c r="A354" s="8"/>
      <c r="F354" s="15"/>
      <c r="H354" s="15"/>
      <c r="I354" s="15"/>
      <c r="J354" s="15"/>
      <c r="K354" s="15"/>
    </row>
    <row r="355" spans="1:11" ht="15">
      <c r="A355" s="8"/>
      <c r="F355" s="15"/>
      <c r="H355" s="15"/>
      <c r="I355" s="15"/>
      <c r="J355" s="15"/>
      <c r="K355" s="15"/>
    </row>
    <row r="356" spans="1:11" ht="15">
      <c r="A356" s="8"/>
      <c r="F356" s="15"/>
      <c r="H356" s="15"/>
      <c r="I356" s="15"/>
      <c r="J356" s="15"/>
      <c r="K356" s="15"/>
    </row>
    <row r="357" spans="1:11" ht="15">
      <c r="A357" s="8"/>
      <c r="F357" s="15"/>
      <c r="H357" s="15"/>
      <c r="I357" s="15"/>
      <c r="J357" s="15"/>
      <c r="K357" s="15"/>
    </row>
    <row r="358" spans="1:11" ht="15">
      <c r="A358" s="8"/>
      <c r="F358" s="15"/>
      <c r="H358" s="15"/>
      <c r="I358" s="15"/>
      <c r="J358" s="15"/>
      <c r="K358" s="15"/>
    </row>
    <row r="359" spans="1:11" ht="15">
      <c r="A359" s="8"/>
      <c r="F359" s="15"/>
      <c r="H359" s="15"/>
      <c r="I359" s="15"/>
      <c r="J359" s="15"/>
      <c r="K359" s="15"/>
    </row>
    <row r="360" spans="1:11" ht="15">
      <c r="A360" s="8"/>
      <c r="F360" s="15"/>
      <c r="H360" s="15"/>
      <c r="I360" s="15"/>
      <c r="J360" s="15"/>
      <c r="K360" s="15"/>
    </row>
    <row r="361" spans="1:11" ht="15">
      <c r="A361" s="8"/>
      <c r="F361" s="15"/>
      <c r="H361" s="15"/>
      <c r="I361" s="15"/>
      <c r="J361" s="15"/>
      <c r="K361" s="15"/>
    </row>
    <row r="362" spans="1:11" ht="15">
      <c r="A362" s="8"/>
      <c r="F362" s="15"/>
      <c r="H362" s="15"/>
      <c r="I362" s="15"/>
      <c r="J362" s="15"/>
      <c r="K362" s="15"/>
    </row>
    <row r="363" spans="1:11" ht="15">
      <c r="A363" s="8"/>
      <c r="F363" s="15"/>
      <c r="H363" s="15"/>
      <c r="I363" s="15"/>
      <c r="J363" s="15"/>
      <c r="K363" s="15"/>
    </row>
    <row r="364" spans="1:11" ht="15">
      <c r="A364" s="8"/>
      <c r="F364" s="15"/>
      <c r="H364" s="15"/>
      <c r="I364" s="15"/>
      <c r="J364" s="15"/>
      <c r="K364" s="15"/>
    </row>
    <row r="365" spans="1:11" ht="15">
      <c r="A365" s="8"/>
      <c r="F365" s="15"/>
      <c r="H365" s="15"/>
      <c r="I365" s="15"/>
      <c r="J365" s="15"/>
      <c r="K365" s="15"/>
    </row>
    <row r="366" spans="1:11" ht="15">
      <c r="A366" s="8"/>
      <c r="F366" s="15"/>
      <c r="H366" s="15"/>
      <c r="I366" s="15"/>
      <c r="J366" s="15"/>
      <c r="K366" s="15"/>
    </row>
    <row r="367" spans="1:11" ht="15">
      <c r="A367" s="8"/>
      <c r="F367" s="15"/>
      <c r="H367" s="15"/>
      <c r="I367" s="15"/>
      <c r="J367" s="15"/>
      <c r="K367" s="15"/>
    </row>
    <row r="368" spans="1:11" ht="15">
      <c r="A368" s="8"/>
      <c r="F368" s="15"/>
      <c r="H368" s="15"/>
      <c r="I368" s="15"/>
      <c r="J368" s="15"/>
      <c r="K368" s="15"/>
    </row>
    <row r="369" spans="1:11" ht="15">
      <c r="A369" s="8"/>
      <c r="F369" s="15"/>
      <c r="H369" s="15"/>
      <c r="I369" s="15"/>
      <c r="J369" s="15"/>
      <c r="K369" s="15"/>
    </row>
    <row r="370" spans="1:11" ht="15">
      <c r="A370" s="8"/>
      <c r="F370" s="15"/>
      <c r="H370" s="15"/>
      <c r="I370" s="15"/>
      <c r="J370" s="15"/>
      <c r="K370" s="15"/>
    </row>
    <row r="371" spans="1:11" ht="15">
      <c r="A371" s="8"/>
      <c r="F371" s="15"/>
      <c r="H371" s="15"/>
      <c r="I371" s="15"/>
      <c r="J371" s="15"/>
      <c r="K371" s="15"/>
    </row>
    <row r="372" spans="1:11" ht="15">
      <c r="A372" s="8"/>
      <c r="F372" s="15"/>
      <c r="H372" s="15"/>
      <c r="I372" s="15"/>
      <c r="J372" s="15"/>
      <c r="K372" s="15"/>
    </row>
    <row r="373" spans="1:11" ht="15">
      <c r="A373" s="8"/>
      <c r="F373" s="15"/>
      <c r="H373" s="15"/>
      <c r="I373" s="15"/>
      <c r="J373" s="15"/>
      <c r="K373" s="15"/>
    </row>
    <row r="374" spans="1:11" ht="15">
      <c r="A374" s="8"/>
      <c r="F374" s="15"/>
      <c r="H374" s="15"/>
      <c r="I374" s="15"/>
      <c r="J374" s="15"/>
      <c r="K374" s="15"/>
    </row>
    <row r="375" spans="1:11" ht="15">
      <c r="A375" s="8"/>
      <c r="F375" s="15"/>
      <c r="H375" s="15"/>
      <c r="I375" s="15"/>
      <c r="J375" s="15"/>
      <c r="K375" s="15"/>
    </row>
    <row r="376" spans="1:11" ht="15">
      <c r="A376" s="8"/>
      <c r="F376" s="15"/>
      <c r="H376" s="15"/>
      <c r="I376" s="15"/>
      <c r="J376" s="15"/>
      <c r="K376" s="15"/>
    </row>
    <row r="377" spans="1:11" ht="15">
      <c r="A377" s="8"/>
      <c r="F377" s="15"/>
      <c r="H377" s="15"/>
      <c r="I377" s="15"/>
      <c r="J377" s="15"/>
      <c r="K377" s="15"/>
    </row>
    <row r="378" spans="1:11" ht="15">
      <c r="A378" s="8"/>
      <c r="F378" s="15"/>
      <c r="H378" s="15"/>
      <c r="I378" s="15"/>
      <c r="J378" s="15"/>
      <c r="K378" s="15"/>
    </row>
    <row r="379" spans="1:11" ht="15">
      <c r="A379" s="8"/>
      <c r="F379" s="15"/>
      <c r="H379" s="15"/>
      <c r="I379" s="15"/>
      <c r="J379" s="15"/>
      <c r="K379" s="15"/>
    </row>
    <row r="380" spans="1:11" ht="15">
      <c r="A380" s="8"/>
      <c r="F380" s="15"/>
      <c r="H380" s="15"/>
      <c r="I380" s="15"/>
      <c r="J380" s="15"/>
      <c r="K380" s="15"/>
    </row>
    <row r="381" spans="1:11" ht="15">
      <c r="A381" s="8"/>
      <c r="F381" s="15"/>
      <c r="H381" s="15"/>
      <c r="I381" s="15"/>
      <c r="J381" s="15"/>
      <c r="K381" s="15"/>
    </row>
    <row r="382" spans="1:11" ht="15">
      <c r="A382" s="8"/>
      <c r="F382" s="15"/>
      <c r="H382" s="15"/>
      <c r="I382" s="15"/>
      <c r="J382" s="15"/>
      <c r="K382" s="15"/>
    </row>
    <row r="383" spans="1:11" ht="15">
      <c r="A383" s="8"/>
      <c r="F383" s="15"/>
      <c r="H383" s="15"/>
      <c r="I383" s="15"/>
      <c r="J383" s="15"/>
      <c r="K383" s="15"/>
    </row>
    <row r="384" spans="1:11" ht="15">
      <c r="A384" s="8"/>
      <c r="F384" s="15"/>
      <c r="H384" s="15"/>
      <c r="I384" s="15"/>
      <c r="J384" s="15"/>
      <c r="K384" s="15"/>
    </row>
    <row r="385" spans="1:11" ht="15">
      <c r="A385" s="8"/>
      <c r="F385" s="15"/>
      <c r="H385" s="15"/>
      <c r="I385" s="15"/>
      <c r="J385" s="15"/>
      <c r="K385" s="15"/>
    </row>
    <row r="386" spans="1:11" ht="15">
      <c r="A386" s="8"/>
      <c r="F386" s="15"/>
      <c r="H386" s="15"/>
      <c r="I386" s="15"/>
      <c r="J386" s="15"/>
      <c r="K386" s="15"/>
    </row>
    <row r="387" spans="1:11" ht="15">
      <c r="A387" s="8"/>
      <c r="F387" s="15"/>
      <c r="H387" s="15"/>
      <c r="I387" s="15"/>
      <c r="J387" s="15"/>
      <c r="K387" s="15"/>
    </row>
    <row r="388" spans="1:11" ht="15">
      <c r="A388" s="8"/>
      <c r="F388" s="15"/>
      <c r="H388" s="15"/>
      <c r="I388" s="15"/>
      <c r="J388" s="15"/>
      <c r="K388" s="15"/>
    </row>
    <row r="389" spans="1:11" ht="15">
      <c r="A389" s="8"/>
      <c r="F389" s="15"/>
      <c r="H389" s="15"/>
      <c r="I389" s="15"/>
      <c r="J389" s="15"/>
      <c r="K389" s="15"/>
    </row>
    <row r="390" spans="1:11" ht="15">
      <c r="A390" s="8"/>
      <c r="F390" s="15"/>
      <c r="H390" s="15"/>
      <c r="I390" s="15"/>
      <c r="J390" s="15"/>
      <c r="K390" s="15"/>
    </row>
    <row r="391" spans="1:11" ht="15">
      <c r="A391" s="8"/>
      <c r="F391" s="15"/>
      <c r="H391" s="15"/>
      <c r="I391" s="15"/>
      <c r="J391" s="15"/>
      <c r="K391" s="15"/>
    </row>
    <row r="392" spans="1:11" ht="15">
      <c r="A392" s="8"/>
      <c r="F392" s="15"/>
      <c r="H392" s="15"/>
      <c r="I392" s="15"/>
      <c r="J392" s="15"/>
      <c r="K392" s="15"/>
    </row>
    <row r="393" spans="1:11" ht="15">
      <c r="A393" s="8"/>
      <c r="F393" s="15"/>
      <c r="H393" s="15"/>
      <c r="I393" s="15"/>
      <c r="J393" s="15"/>
      <c r="K393" s="15"/>
    </row>
    <row r="394" spans="1:11" ht="15">
      <c r="A394" s="8"/>
      <c r="F394" s="15"/>
      <c r="H394" s="15"/>
      <c r="I394" s="15"/>
      <c r="J394" s="15"/>
      <c r="K394" s="15"/>
    </row>
    <row r="395" spans="1:11" ht="15">
      <c r="A395" s="8"/>
      <c r="F395" s="15"/>
      <c r="H395" s="15"/>
      <c r="I395" s="15"/>
      <c r="J395" s="15"/>
      <c r="K395" s="15"/>
    </row>
    <row r="396" spans="1:11" ht="15">
      <c r="A396" s="8"/>
      <c r="F396" s="15"/>
      <c r="H396" s="15"/>
      <c r="I396" s="15"/>
      <c r="J396" s="15"/>
      <c r="K396" s="15"/>
    </row>
    <row r="397" spans="1:11" ht="15">
      <c r="A397" s="8"/>
      <c r="F397" s="15"/>
      <c r="H397" s="15"/>
      <c r="I397" s="15"/>
      <c r="J397" s="15"/>
      <c r="K397" s="15"/>
    </row>
    <row r="398" spans="1:11" ht="15">
      <c r="A398" s="8"/>
      <c r="F398" s="15"/>
      <c r="H398" s="15"/>
      <c r="I398" s="15"/>
      <c r="J398" s="15"/>
      <c r="K398" s="15"/>
    </row>
    <row r="399" spans="1:11" ht="15">
      <c r="A399" s="8"/>
      <c r="F399" s="15"/>
      <c r="H399" s="15"/>
      <c r="I399" s="15"/>
      <c r="J399" s="15"/>
      <c r="K399" s="15"/>
    </row>
    <row r="400" spans="1:11" ht="15">
      <c r="A400" s="8"/>
      <c r="F400" s="15"/>
      <c r="H400" s="15"/>
      <c r="I400" s="15"/>
      <c r="J400" s="15"/>
      <c r="K400" s="15"/>
    </row>
    <row r="401" spans="1:11" ht="15">
      <c r="A401" s="8"/>
      <c r="F401" s="15"/>
      <c r="H401" s="15"/>
      <c r="I401" s="15"/>
      <c r="J401" s="15"/>
      <c r="K401" s="15"/>
    </row>
    <row r="402" spans="1:11" ht="15">
      <c r="A402" s="8"/>
      <c r="F402" s="15"/>
      <c r="H402" s="15"/>
      <c r="I402" s="15"/>
      <c r="J402" s="15"/>
      <c r="K402" s="15"/>
    </row>
    <row r="403" spans="1:11" ht="15">
      <c r="A403" s="8"/>
      <c r="F403" s="15"/>
      <c r="H403" s="15"/>
      <c r="I403" s="15"/>
      <c r="J403" s="15"/>
      <c r="K403" s="15"/>
    </row>
    <row r="404" spans="1:11" ht="15">
      <c r="A404" s="8"/>
      <c r="F404" s="15"/>
      <c r="H404" s="15"/>
      <c r="I404" s="15"/>
      <c r="J404" s="15"/>
      <c r="K404" s="15"/>
    </row>
    <row r="405" spans="1:11" ht="15">
      <c r="A405" s="8"/>
      <c r="F405" s="15"/>
      <c r="H405" s="15"/>
      <c r="I405" s="15"/>
      <c r="J405" s="15"/>
      <c r="K405" s="15"/>
    </row>
    <row r="406" spans="1:11" ht="15">
      <c r="A406" s="8"/>
      <c r="F406" s="15"/>
      <c r="H406" s="15"/>
      <c r="I406" s="15"/>
      <c r="J406" s="15"/>
      <c r="K406" s="15"/>
    </row>
    <row r="407" spans="1:11" ht="15">
      <c r="A407" s="8"/>
      <c r="F407" s="15"/>
      <c r="H407" s="15"/>
      <c r="I407" s="15"/>
      <c r="J407" s="15"/>
      <c r="K407" s="15"/>
    </row>
    <row r="408" spans="1:11" ht="15">
      <c r="A408" s="8"/>
      <c r="F408" s="15"/>
      <c r="H408" s="15"/>
      <c r="I408" s="15"/>
      <c r="J408" s="15"/>
      <c r="K408" s="15"/>
    </row>
    <row r="409" spans="1:11" ht="15">
      <c r="A409" s="8"/>
      <c r="F409" s="15"/>
      <c r="H409" s="15"/>
      <c r="I409" s="15"/>
      <c r="J409" s="15"/>
      <c r="K409" s="15"/>
    </row>
    <row r="410" spans="1:11" ht="15">
      <c r="A410" s="8"/>
      <c r="F410" s="15"/>
      <c r="H410" s="15"/>
      <c r="I410" s="15"/>
      <c r="J410" s="15"/>
      <c r="K410" s="15"/>
    </row>
    <row r="411" spans="1:11" ht="15">
      <c r="A411" s="8"/>
      <c r="F411" s="15"/>
      <c r="H411" s="15"/>
      <c r="I411" s="15"/>
      <c r="J411" s="15"/>
      <c r="K411" s="15"/>
    </row>
    <row r="412" spans="1:11" ht="15">
      <c r="A412" s="8"/>
      <c r="F412" s="15"/>
      <c r="H412" s="15"/>
      <c r="I412" s="15"/>
      <c r="J412" s="15"/>
      <c r="K412" s="15"/>
    </row>
    <row r="413" spans="1:11" ht="15">
      <c r="A413" s="8"/>
      <c r="F413" s="15"/>
      <c r="H413" s="15"/>
      <c r="I413" s="15"/>
      <c r="J413" s="15"/>
      <c r="K413" s="15"/>
    </row>
    <row r="414" spans="1:11" ht="15">
      <c r="A414" s="8"/>
      <c r="F414" s="15"/>
      <c r="H414" s="15"/>
      <c r="I414" s="15"/>
      <c r="J414" s="15"/>
      <c r="K414" s="15"/>
    </row>
    <row r="415" spans="1:11" ht="15">
      <c r="A415" s="8"/>
      <c r="F415" s="15"/>
      <c r="H415" s="15"/>
      <c r="I415" s="15"/>
      <c r="J415" s="15"/>
      <c r="K415" s="15"/>
    </row>
    <row r="416" spans="1:11" ht="15">
      <c r="A416" s="8"/>
      <c r="F416" s="15"/>
      <c r="H416" s="15"/>
      <c r="I416" s="15"/>
      <c r="J416" s="15"/>
      <c r="K416" s="15"/>
    </row>
    <row r="417" spans="1:11" ht="15">
      <c r="A417" s="8"/>
      <c r="F417" s="15"/>
      <c r="H417" s="15"/>
      <c r="I417" s="15"/>
      <c r="J417" s="15"/>
      <c r="K417" s="15"/>
    </row>
    <row r="418" spans="1:11" ht="15">
      <c r="A418" s="8"/>
      <c r="F418" s="15"/>
      <c r="H418" s="15"/>
      <c r="I418" s="15"/>
      <c r="J418" s="15"/>
      <c r="K418" s="15"/>
    </row>
    <row r="419" spans="1:11" ht="15">
      <c r="A419" s="8"/>
      <c r="F419" s="15"/>
      <c r="H419" s="15"/>
      <c r="I419" s="15"/>
      <c r="J419" s="15"/>
      <c r="K419" s="15"/>
    </row>
    <row r="420" spans="1:11" ht="15">
      <c r="A420" s="8"/>
      <c r="F420" s="15"/>
      <c r="H420" s="15"/>
      <c r="I420" s="15"/>
      <c r="J420" s="15"/>
      <c r="K420" s="15"/>
    </row>
    <row r="421" spans="1:11" ht="15">
      <c r="A421" s="8"/>
      <c r="F421" s="15"/>
      <c r="H421" s="15"/>
      <c r="I421" s="15"/>
      <c r="J421" s="15"/>
      <c r="K421" s="15"/>
    </row>
    <row r="422" spans="1:11" ht="15">
      <c r="A422" s="8"/>
      <c r="F422" s="15"/>
      <c r="H422" s="15"/>
      <c r="I422" s="15"/>
      <c r="J422" s="15"/>
      <c r="K422" s="15"/>
    </row>
    <row r="423" spans="1:11" ht="15">
      <c r="A423" s="8"/>
      <c r="F423" s="15"/>
      <c r="H423" s="15"/>
      <c r="I423" s="15"/>
      <c r="J423" s="15"/>
      <c r="K423" s="15"/>
    </row>
    <row r="424" spans="1:11" ht="15">
      <c r="A424" s="8"/>
      <c r="F424" s="15"/>
      <c r="H424" s="15"/>
      <c r="I424" s="15"/>
      <c r="J424" s="15"/>
      <c r="K424" s="15"/>
    </row>
    <row r="425" spans="1:11" ht="15">
      <c r="A425" s="8"/>
      <c r="F425" s="15"/>
      <c r="H425" s="15"/>
      <c r="I425" s="15"/>
      <c r="J425" s="15"/>
      <c r="K425" s="15"/>
    </row>
    <row r="426" spans="1:11" ht="15">
      <c r="A426" s="8"/>
      <c r="F426" s="15"/>
      <c r="H426" s="15"/>
      <c r="I426" s="15"/>
      <c r="J426" s="15"/>
      <c r="K426" s="15"/>
    </row>
    <row r="427" spans="1:11" ht="15">
      <c r="A427" s="8"/>
      <c r="F427" s="15"/>
      <c r="H427" s="15"/>
      <c r="I427" s="15"/>
      <c r="J427" s="15"/>
      <c r="K427" s="15"/>
    </row>
    <row r="428" spans="1:11" ht="15">
      <c r="A428" s="8"/>
      <c r="F428" s="15"/>
      <c r="H428" s="15"/>
      <c r="I428" s="15"/>
      <c r="J428" s="15"/>
      <c r="K428" s="15"/>
    </row>
    <row r="429" spans="1:11" ht="15">
      <c r="A429" s="8"/>
      <c r="F429" s="15"/>
      <c r="H429" s="15"/>
      <c r="I429" s="15"/>
      <c r="J429" s="15"/>
      <c r="K429" s="15"/>
    </row>
    <row r="430" spans="1:11" ht="15">
      <c r="A430" s="8"/>
      <c r="F430" s="15"/>
      <c r="H430" s="15"/>
      <c r="I430" s="15"/>
      <c r="J430" s="15"/>
      <c r="K430" s="15"/>
    </row>
    <row r="431" spans="1:11" ht="15">
      <c r="A431" s="8"/>
      <c r="F431" s="15"/>
      <c r="H431" s="15"/>
      <c r="I431" s="15"/>
      <c r="J431" s="15"/>
      <c r="K431" s="15"/>
    </row>
    <row r="432" spans="1:11" ht="15">
      <c r="A432" s="8"/>
      <c r="F432" s="15"/>
      <c r="H432" s="15"/>
      <c r="I432" s="15"/>
      <c r="J432" s="15"/>
      <c r="K432" s="15"/>
    </row>
    <row r="433" spans="1:11" ht="15">
      <c r="A433" s="8"/>
      <c r="F433" s="15"/>
      <c r="H433" s="15"/>
      <c r="I433" s="15"/>
      <c r="J433" s="15"/>
      <c r="K433" s="15"/>
    </row>
    <row r="434" spans="1:11" ht="15">
      <c r="A434" s="8"/>
      <c r="F434" s="15"/>
      <c r="H434" s="15"/>
      <c r="I434" s="15"/>
      <c r="J434" s="15"/>
      <c r="K434" s="15"/>
    </row>
    <row r="435" spans="1:11" ht="15">
      <c r="A435" s="8"/>
      <c r="F435" s="15"/>
      <c r="H435" s="15"/>
      <c r="I435" s="15"/>
      <c r="J435" s="15"/>
      <c r="K435" s="15"/>
    </row>
    <row r="436" spans="1:11" ht="15">
      <c r="A436" s="8"/>
      <c r="F436" s="15"/>
      <c r="H436" s="15"/>
      <c r="I436" s="15"/>
      <c r="J436" s="15"/>
      <c r="K436" s="15"/>
    </row>
    <row r="437" spans="1:11" ht="15">
      <c r="A437" s="8"/>
      <c r="F437" s="15"/>
      <c r="H437" s="15"/>
      <c r="I437" s="15"/>
      <c r="J437" s="15"/>
      <c r="K437" s="15"/>
    </row>
    <row r="438" spans="1:11" ht="15">
      <c r="A438" s="8"/>
      <c r="F438" s="15"/>
      <c r="H438" s="15"/>
      <c r="I438" s="15"/>
      <c r="J438" s="15"/>
      <c r="K438" s="15"/>
    </row>
    <row r="439" spans="1:11" ht="15">
      <c r="A439" s="8"/>
      <c r="F439" s="15"/>
      <c r="H439" s="15"/>
      <c r="I439" s="15"/>
      <c r="J439" s="15"/>
      <c r="K439" s="15"/>
    </row>
    <row r="440" spans="1:11" ht="15">
      <c r="A440" s="8"/>
      <c r="F440" s="15"/>
      <c r="H440" s="15"/>
      <c r="I440" s="15"/>
      <c r="J440" s="15"/>
      <c r="K440" s="15"/>
    </row>
    <row r="441" spans="1:11" ht="15">
      <c r="A441" s="8"/>
      <c r="F441" s="15"/>
      <c r="H441" s="15"/>
      <c r="I441" s="15"/>
      <c r="J441" s="15"/>
      <c r="K441" s="15"/>
    </row>
    <row r="442" spans="1:11" ht="15">
      <c r="A442" s="8"/>
      <c r="F442" s="15"/>
      <c r="H442" s="15"/>
      <c r="I442" s="15"/>
      <c r="J442" s="15"/>
      <c r="K442" s="15"/>
    </row>
    <row r="443" spans="1:11" ht="15">
      <c r="A443" s="8"/>
      <c r="F443" s="15"/>
      <c r="H443" s="15"/>
      <c r="I443" s="15"/>
      <c r="J443" s="15"/>
      <c r="K443" s="15"/>
    </row>
    <row r="444" spans="1:11" ht="15">
      <c r="A444" s="8"/>
      <c r="F444" s="15"/>
      <c r="H444" s="15"/>
      <c r="I444" s="15"/>
      <c r="J444" s="15"/>
      <c r="K444" s="15"/>
    </row>
    <row r="445" spans="1:11" ht="15">
      <c r="A445" s="8"/>
      <c r="F445" s="15"/>
      <c r="H445" s="15"/>
      <c r="I445" s="15"/>
      <c r="J445" s="15"/>
      <c r="K445" s="15"/>
    </row>
    <row r="446" spans="1:11" ht="15">
      <c r="A446" s="8"/>
      <c r="F446" s="15"/>
      <c r="H446" s="15"/>
      <c r="I446" s="15"/>
      <c r="J446" s="15"/>
      <c r="K446" s="15"/>
    </row>
    <row r="447" spans="1:11" ht="15">
      <c r="A447" s="8"/>
      <c r="F447" s="15"/>
      <c r="H447" s="15"/>
      <c r="I447" s="15"/>
      <c r="J447" s="15"/>
      <c r="K447" s="15"/>
    </row>
    <row r="448" spans="1:11" ht="15">
      <c r="A448" s="8"/>
      <c r="F448" s="15"/>
      <c r="H448" s="15"/>
      <c r="I448" s="15"/>
      <c r="J448" s="15"/>
      <c r="K448" s="15"/>
    </row>
    <row r="449" spans="1:11" ht="15">
      <c r="A449" s="8"/>
      <c r="F449" s="15"/>
      <c r="H449" s="15"/>
      <c r="I449" s="15"/>
      <c r="J449" s="15"/>
      <c r="K449" s="15"/>
    </row>
  </sheetData>
  <sheetProtection/>
  <mergeCells count="9">
    <mergeCell ref="S24:S26"/>
    <mergeCell ref="T24:T25"/>
    <mergeCell ref="U24:U25"/>
    <mergeCell ref="A2:I2"/>
    <mergeCell ref="J2:O2"/>
    <mergeCell ref="O1:Q1"/>
    <mergeCell ref="A1:I1"/>
    <mergeCell ref="S4:V5"/>
    <mergeCell ref="S6:V7"/>
  </mergeCells>
  <conditionalFormatting sqref="H3:K65536">
    <cfRule type="containsErrors" priority="159" dxfId="3">
      <formula>ISERROR(H3)</formula>
    </cfRule>
  </conditionalFormatting>
  <conditionalFormatting sqref="P3:Q65536">
    <cfRule type="cellIs" priority="3" dxfId="4" operator="equal" stopIfTrue="1">
      <formula>0</formula>
    </cfRule>
  </conditionalFormatting>
  <conditionalFormatting sqref="A2:Q102">
    <cfRule type="containsErrors" priority="1" dxfId="4" stopIfTrue="1">
      <formula>ISERROR(A2)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8" sqref="S8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F29" sqref="F29"/>
    </sheetView>
  </sheetViews>
  <sheetFormatPr defaultColWidth="9.140625" defaultRowHeight="15"/>
  <sheetData>
    <row r="1" spans="1:3" ht="15">
      <c r="A1" s="32" t="s">
        <v>62</v>
      </c>
      <c r="B1" s="32" t="s">
        <v>61</v>
      </c>
      <c r="C1" s="32" t="s">
        <v>0</v>
      </c>
    </row>
    <row r="2" spans="1:3" ht="15">
      <c r="A2" s="32">
        <v>0</v>
      </c>
      <c r="B2" s="32">
        <v>0</v>
      </c>
      <c r="C2" s="32">
        <v>0</v>
      </c>
    </row>
    <row r="3" spans="1:3" ht="15">
      <c r="A3" s="32">
        <v>1</v>
      </c>
      <c r="B3" s="32">
        <v>50</v>
      </c>
      <c r="C3" s="32">
        <v>70</v>
      </c>
    </row>
    <row r="4" spans="1:3" ht="15">
      <c r="A4" s="32">
        <v>2</v>
      </c>
      <c r="B4" s="32">
        <v>75</v>
      </c>
      <c r="C4" s="32">
        <v>95</v>
      </c>
    </row>
    <row r="5" spans="1:3" ht="15">
      <c r="A5" s="32">
        <v>3</v>
      </c>
      <c r="B5" s="32">
        <v>100</v>
      </c>
      <c r="C5" s="32">
        <v>120</v>
      </c>
    </row>
    <row r="6" spans="1:3" ht="15">
      <c r="A6" s="32">
        <v>4</v>
      </c>
      <c r="B6" s="32">
        <v>115</v>
      </c>
      <c r="C6" s="32">
        <v>135</v>
      </c>
    </row>
    <row r="7" spans="1:3" ht="15">
      <c r="A7" s="32">
        <v>5</v>
      </c>
      <c r="B7" s="32">
        <v>130</v>
      </c>
      <c r="C7" s="32">
        <v>150</v>
      </c>
    </row>
    <row r="8" spans="1:3" ht="15">
      <c r="A8" s="32">
        <v>6</v>
      </c>
      <c r="B8" s="32">
        <v>145</v>
      </c>
      <c r="C8" s="32">
        <v>165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2">
      <selection activeCell="F74" sqref="F74"/>
    </sheetView>
  </sheetViews>
  <sheetFormatPr defaultColWidth="9.140625" defaultRowHeight="15"/>
  <cols>
    <col min="9" max="9" width="11.28125" style="0" customWidth="1"/>
  </cols>
  <sheetData>
    <row r="1" spans="1:4" ht="15">
      <c r="A1" t="s">
        <v>1</v>
      </c>
      <c r="B1" t="s">
        <v>2</v>
      </c>
      <c r="C1" t="s">
        <v>3</v>
      </c>
      <c r="D1" t="s">
        <v>2</v>
      </c>
    </row>
    <row r="2" spans="1:8" ht="15">
      <c r="A2" s="2">
        <v>7</v>
      </c>
      <c r="B2" s="2" t="s">
        <v>4</v>
      </c>
      <c r="C2" s="2" t="s">
        <v>4</v>
      </c>
      <c r="D2" s="2"/>
      <c r="E2" s="2"/>
      <c r="F2" s="2"/>
      <c r="G2" s="2"/>
      <c r="H2" s="2"/>
    </row>
    <row r="3" spans="1:8" ht="15">
      <c r="A3" s="2">
        <v>8</v>
      </c>
      <c r="B3" s="2" t="s">
        <v>4</v>
      </c>
      <c r="C3" s="2" t="s">
        <v>4</v>
      </c>
      <c r="D3" s="2"/>
      <c r="E3" s="2"/>
      <c r="F3" s="2"/>
      <c r="G3" s="2"/>
      <c r="H3" s="2"/>
    </row>
    <row r="4" spans="1:8" ht="15">
      <c r="A4" s="2">
        <v>9</v>
      </c>
      <c r="B4" s="2" t="s">
        <v>4</v>
      </c>
      <c r="C4" s="2" t="s">
        <v>4</v>
      </c>
      <c r="D4" s="2"/>
      <c r="E4" s="2"/>
      <c r="F4" s="2"/>
      <c r="G4" s="2"/>
      <c r="H4" s="2"/>
    </row>
    <row r="5" spans="1:8" ht="15">
      <c r="A5" s="2">
        <v>10</v>
      </c>
      <c r="B5" s="2" t="s">
        <v>4</v>
      </c>
      <c r="C5" s="2" t="s">
        <v>4</v>
      </c>
      <c r="D5" s="2"/>
      <c r="E5" s="2"/>
      <c r="F5" s="2"/>
      <c r="G5" s="2"/>
      <c r="H5" s="2"/>
    </row>
    <row r="6" spans="1:8" ht="15">
      <c r="A6" s="2">
        <v>11</v>
      </c>
      <c r="B6" s="2" t="s">
        <v>4</v>
      </c>
      <c r="C6" s="2" t="s">
        <v>4</v>
      </c>
      <c r="D6" s="2"/>
      <c r="E6" s="2"/>
      <c r="F6" s="2"/>
      <c r="G6" s="2"/>
      <c r="H6" s="2"/>
    </row>
    <row r="7" spans="1:8" ht="15">
      <c r="A7" s="2">
        <v>12</v>
      </c>
      <c r="B7" s="2" t="s">
        <v>4</v>
      </c>
      <c r="C7" s="2" t="s">
        <v>4</v>
      </c>
      <c r="D7" s="2"/>
      <c r="E7" s="2"/>
      <c r="F7" s="2"/>
      <c r="G7" s="2"/>
      <c r="H7" s="2"/>
    </row>
    <row r="8" spans="1:9" ht="15">
      <c r="A8">
        <v>13</v>
      </c>
      <c r="B8" t="s">
        <v>4</v>
      </c>
      <c r="C8" t="s">
        <v>4</v>
      </c>
      <c r="D8" t="s">
        <v>5</v>
      </c>
      <c r="I8" s="1"/>
    </row>
    <row r="9" spans="1:4" ht="15">
      <c r="A9">
        <v>14</v>
      </c>
      <c r="B9" t="s">
        <v>4</v>
      </c>
      <c r="C9" t="s">
        <v>4</v>
      </c>
      <c r="D9" t="s">
        <v>5</v>
      </c>
    </row>
    <row r="10" spans="1:4" ht="15">
      <c r="A10">
        <v>15</v>
      </c>
      <c r="B10" t="s">
        <v>4</v>
      </c>
      <c r="C10" t="s">
        <v>4</v>
      </c>
      <c r="D10" t="s">
        <v>5</v>
      </c>
    </row>
    <row r="11" spans="1:4" ht="15">
      <c r="A11">
        <v>16</v>
      </c>
      <c r="B11" t="s">
        <v>6</v>
      </c>
      <c r="C11" t="s">
        <v>6</v>
      </c>
      <c r="D11" t="s">
        <v>7</v>
      </c>
    </row>
    <row r="12" spans="1:4" ht="15">
      <c r="A12">
        <v>17</v>
      </c>
      <c r="B12" t="s">
        <v>6</v>
      </c>
      <c r="C12" t="s">
        <v>6</v>
      </c>
      <c r="D12" t="s">
        <v>7</v>
      </c>
    </row>
    <row r="13" spans="1:4" ht="15">
      <c r="A13">
        <v>18</v>
      </c>
      <c r="B13" t="s">
        <v>8</v>
      </c>
      <c r="C13" t="s">
        <v>8</v>
      </c>
      <c r="D13" t="s">
        <v>9</v>
      </c>
    </row>
    <row r="14" spans="1:4" ht="15">
      <c r="A14">
        <v>19</v>
      </c>
      <c r="B14" t="s">
        <v>8</v>
      </c>
      <c r="C14" t="s">
        <v>8</v>
      </c>
      <c r="D14" t="s">
        <v>9</v>
      </c>
    </row>
    <row r="15" spans="1:4" ht="15">
      <c r="A15">
        <v>20</v>
      </c>
      <c r="B15" t="s">
        <v>10</v>
      </c>
      <c r="C15" t="s">
        <v>10</v>
      </c>
      <c r="D15" t="s">
        <v>11</v>
      </c>
    </row>
    <row r="16" spans="1:4" ht="15">
      <c r="A16">
        <v>21</v>
      </c>
      <c r="B16" t="s">
        <v>10</v>
      </c>
      <c r="C16" t="s">
        <v>10</v>
      </c>
      <c r="D16" t="s">
        <v>11</v>
      </c>
    </row>
    <row r="17" spans="1:4" ht="15">
      <c r="A17">
        <v>22</v>
      </c>
      <c r="B17" t="s">
        <v>10</v>
      </c>
      <c r="C17" t="s">
        <v>10</v>
      </c>
      <c r="D17" t="s">
        <v>11</v>
      </c>
    </row>
    <row r="18" spans="1:4" ht="15">
      <c r="A18">
        <v>23</v>
      </c>
      <c r="B18" t="s">
        <v>10</v>
      </c>
      <c r="C18" t="s">
        <v>10</v>
      </c>
      <c r="D18" t="s">
        <v>11</v>
      </c>
    </row>
    <row r="19" spans="1:4" ht="15">
      <c r="A19">
        <v>24</v>
      </c>
      <c r="B19" t="s">
        <v>0</v>
      </c>
      <c r="C19" t="s">
        <v>0</v>
      </c>
      <c r="D19" t="s">
        <v>12</v>
      </c>
    </row>
    <row r="20" spans="1:4" ht="15">
      <c r="A20">
        <v>25</v>
      </c>
      <c r="B20" t="s">
        <v>0</v>
      </c>
      <c r="C20" t="s">
        <v>0</v>
      </c>
      <c r="D20" t="s">
        <v>12</v>
      </c>
    </row>
    <row r="21" spans="1:4" ht="15">
      <c r="A21">
        <v>26</v>
      </c>
      <c r="B21" t="s">
        <v>0</v>
      </c>
      <c r="C21" t="s">
        <v>0</v>
      </c>
      <c r="D21" t="s">
        <v>12</v>
      </c>
    </row>
    <row r="22" spans="1:4" ht="15">
      <c r="A22">
        <v>27</v>
      </c>
      <c r="B22" t="s">
        <v>0</v>
      </c>
      <c r="C22" t="s">
        <v>0</v>
      </c>
      <c r="D22" t="s">
        <v>12</v>
      </c>
    </row>
    <row r="23" spans="1:4" ht="15">
      <c r="A23">
        <v>28</v>
      </c>
      <c r="B23" t="s">
        <v>0</v>
      </c>
      <c r="C23" t="s">
        <v>0</v>
      </c>
      <c r="D23" t="s">
        <v>12</v>
      </c>
    </row>
    <row r="24" spans="1:4" ht="15">
      <c r="A24">
        <v>29</v>
      </c>
      <c r="B24" t="s">
        <v>0</v>
      </c>
      <c r="C24" t="s">
        <v>0</v>
      </c>
      <c r="D24" t="s">
        <v>12</v>
      </c>
    </row>
    <row r="25" spans="1:4" ht="15">
      <c r="A25">
        <v>30</v>
      </c>
      <c r="B25" t="s">
        <v>0</v>
      </c>
      <c r="C25" t="s">
        <v>0</v>
      </c>
      <c r="D25" t="s">
        <v>12</v>
      </c>
    </row>
    <row r="26" spans="1:4" ht="15">
      <c r="A26">
        <v>31</v>
      </c>
      <c r="B26" t="s">
        <v>0</v>
      </c>
      <c r="C26" t="s">
        <v>0</v>
      </c>
      <c r="D26" t="s">
        <v>12</v>
      </c>
    </row>
    <row r="27" spans="1:4" ht="15">
      <c r="A27">
        <v>32</v>
      </c>
      <c r="B27" t="s">
        <v>0</v>
      </c>
      <c r="C27" t="s">
        <v>0</v>
      </c>
      <c r="D27" t="s">
        <v>12</v>
      </c>
    </row>
    <row r="28" spans="1:4" ht="15">
      <c r="A28">
        <v>33</v>
      </c>
      <c r="B28" t="s">
        <v>0</v>
      </c>
      <c r="C28" t="s">
        <v>0</v>
      </c>
      <c r="D28" t="s">
        <v>12</v>
      </c>
    </row>
    <row r="29" spans="1:4" ht="15">
      <c r="A29">
        <v>34</v>
      </c>
      <c r="B29" t="s">
        <v>0</v>
      </c>
      <c r="C29" t="s">
        <v>0</v>
      </c>
      <c r="D29" t="s">
        <v>12</v>
      </c>
    </row>
    <row r="30" spans="1:4" ht="15">
      <c r="A30">
        <v>35</v>
      </c>
      <c r="B30" t="s">
        <v>0</v>
      </c>
      <c r="C30" t="s">
        <v>0</v>
      </c>
      <c r="D30" t="s">
        <v>12</v>
      </c>
    </row>
    <row r="31" spans="1:4" ht="15">
      <c r="A31">
        <v>36</v>
      </c>
      <c r="B31" t="s">
        <v>0</v>
      </c>
      <c r="C31" t="s">
        <v>0</v>
      </c>
      <c r="D31" t="s">
        <v>12</v>
      </c>
    </row>
    <row r="32" spans="1:4" ht="15">
      <c r="A32">
        <v>37</v>
      </c>
      <c r="B32" t="s">
        <v>0</v>
      </c>
      <c r="C32" t="s">
        <v>0</v>
      </c>
      <c r="D32" t="s">
        <v>12</v>
      </c>
    </row>
    <row r="33" spans="1:4" ht="15">
      <c r="A33">
        <v>38</v>
      </c>
      <c r="B33" t="s">
        <v>0</v>
      </c>
      <c r="C33" t="s">
        <v>0</v>
      </c>
      <c r="D33" t="s">
        <v>12</v>
      </c>
    </row>
    <row r="34" spans="1:4" ht="15">
      <c r="A34">
        <v>39</v>
      </c>
      <c r="B34" t="s">
        <v>0</v>
      </c>
      <c r="C34" t="s">
        <v>0</v>
      </c>
      <c r="D34" t="s">
        <v>12</v>
      </c>
    </row>
    <row r="35" spans="1:4" ht="15">
      <c r="A35">
        <v>40</v>
      </c>
      <c r="B35" t="s">
        <v>13</v>
      </c>
      <c r="C35" t="s">
        <v>13</v>
      </c>
      <c r="D35" t="s">
        <v>14</v>
      </c>
    </row>
    <row r="36" spans="1:4" ht="15">
      <c r="A36">
        <v>41</v>
      </c>
      <c r="B36" t="s">
        <v>13</v>
      </c>
      <c r="C36" t="s">
        <v>13</v>
      </c>
      <c r="D36" t="s">
        <v>14</v>
      </c>
    </row>
    <row r="37" spans="1:4" ht="15">
      <c r="A37">
        <v>42</v>
      </c>
      <c r="B37" t="s">
        <v>13</v>
      </c>
      <c r="C37" t="s">
        <v>13</v>
      </c>
      <c r="D37" t="s">
        <v>14</v>
      </c>
    </row>
    <row r="38" spans="1:4" ht="15">
      <c r="A38">
        <v>43</v>
      </c>
      <c r="B38" t="s">
        <v>13</v>
      </c>
      <c r="C38" t="s">
        <v>13</v>
      </c>
      <c r="D38" t="s">
        <v>14</v>
      </c>
    </row>
    <row r="39" spans="1:16" ht="15">
      <c r="A39">
        <v>44</v>
      </c>
      <c r="B39" t="s">
        <v>13</v>
      </c>
      <c r="C39" t="s">
        <v>13</v>
      </c>
      <c r="D39" t="s">
        <v>14</v>
      </c>
      <c r="P39" t="s">
        <v>31</v>
      </c>
    </row>
    <row r="40" spans="1:4" ht="15">
      <c r="A40">
        <v>45</v>
      </c>
      <c r="B40" t="s">
        <v>15</v>
      </c>
      <c r="C40" t="s">
        <v>15</v>
      </c>
      <c r="D40" t="s">
        <v>16</v>
      </c>
    </row>
    <row r="41" spans="1:4" ht="15">
      <c r="A41">
        <v>46</v>
      </c>
      <c r="B41" t="s">
        <v>15</v>
      </c>
      <c r="C41" t="s">
        <v>15</v>
      </c>
      <c r="D41" t="s">
        <v>16</v>
      </c>
    </row>
    <row r="42" spans="1:4" ht="15">
      <c r="A42">
        <v>47</v>
      </c>
      <c r="B42" t="s">
        <v>15</v>
      </c>
      <c r="C42" t="s">
        <v>15</v>
      </c>
      <c r="D42" t="s">
        <v>16</v>
      </c>
    </row>
    <row r="43" spans="1:4" ht="15">
      <c r="A43">
        <v>48</v>
      </c>
      <c r="B43" t="s">
        <v>15</v>
      </c>
      <c r="C43" t="s">
        <v>15</v>
      </c>
      <c r="D43" t="s">
        <v>16</v>
      </c>
    </row>
    <row r="44" spans="1:4" ht="15">
      <c r="A44">
        <v>49</v>
      </c>
      <c r="B44" t="s">
        <v>15</v>
      </c>
      <c r="C44" t="s">
        <v>15</v>
      </c>
      <c r="D44" t="s">
        <v>16</v>
      </c>
    </row>
    <row r="45" spans="1:4" ht="15">
      <c r="A45">
        <v>50</v>
      </c>
      <c r="B45" t="s">
        <v>17</v>
      </c>
      <c r="C45" t="s">
        <v>17</v>
      </c>
      <c r="D45" t="s">
        <v>18</v>
      </c>
    </row>
    <row r="46" spans="1:4" ht="15">
      <c r="A46">
        <v>51</v>
      </c>
      <c r="B46" t="s">
        <v>17</v>
      </c>
      <c r="C46" t="s">
        <v>17</v>
      </c>
      <c r="D46" t="s">
        <v>18</v>
      </c>
    </row>
    <row r="47" spans="1:4" ht="15">
      <c r="A47">
        <v>52</v>
      </c>
      <c r="B47" t="s">
        <v>17</v>
      </c>
      <c r="C47" t="s">
        <v>17</v>
      </c>
      <c r="D47" t="s">
        <v>18</v>
      </c>
    </row>
    <row r="48" spans="1:4" ht="15">
      <c r="A48">
        <v>53</v>
      </c>
      <c r="B48" t="s">
        <v>17</v>
      </c>
      <c r="C48" t="s">
        <v>17</v>
      </c>
      <c r="D48" t="s">
        <v>18</v>
      </c>
    </row>
    <row r="49" spans="1:4" ht="15">
      <c r="A49">
        <v>54</v>
      </c>
      <c r="B49" t="s">
        <v>17</v>
      </c>
      <c r="C49" t="s">
        <v>17</v>
      </c>
      <c r="D49" t="s">
        <v>18</v>
      </c>
    </row>
    <row r="50" spans="1:4" ht="15">
      <c r="A50">
        <v>55</v>
      </c>
      <c r="B50" t="s">
        <v>19</v>
      </c>
      <c r="C50" t="s">
        <v>19</v>
      </c>
      <c r="D50" t="s">
        <v>20</v>
      </c>
    </row>
    <row r="51" spans="1:4" ht="15">
      <c r="A51">
        <v>56</v>
      </c>
      <c r="B51" t="s">
        <v>19</v>
      </c>
      <c r="C51" t="s">
        <v>19</v>
      </c>
      <c r="D51" t="s">
        <v>20</v>
      </c>
    </row>
    <row r="52" spans="1:4" ht="15">
      <c r="A52">
        <v>57</v>
      </c>
      <c r="B52" t="s">
        <v>19</v>
      </c>
      <c r="C52" t="s">
        <v>19</v>
      </c>
      <c r="D52" t="s">
        <v>20</v>
      </c>
    </row>
    <row r="53" spans="1:4" ht="15">
      <c r="A53">
        <v>58</v>
      </c>
      <c r="B53" t="s">
        <v>19</v>
      </c>
      <c r="C53" t="s">
        <v>19</v>
      </c>
      <c r="D53" t="s">
        <v>20</v>
      </c>
    </row>
    <row r="54" spans="1:4" ht="15">
      <c r="A54">
        <v>59</v>
      </c>
      <c r="B54" t="s">
        <v>19</v>
      </c>
      <c r="C54" t="s">
        <v>19</v>
      </c>
      <c r="D54" t="s">
        <v>20</v>
      </c>
    </row>
    <row r="55" spans="1:4" ht="15">
      <c r="A55">
        <v>60</v>
      </c>
      <c r="B55" t="s">
        <v>21</v>
      </c>
      <c r="C55" t="s">
        <v>21</v>
      </c>
      <c r="D55" t="s">
        <v>22</v>
      </c>
    </row>
    <row r="56" spans="1:4" ht="15">
      <c r="A56">
        <v>61</v>
      </c>
      <c r="B56" t="s">
        <v>21</v>
      </c>
      <c r="C56" t="s">
        <v>21</v>
      </c>
      <c r="D56" t="s">
        <v>22</v>
      </c>
    </row>
    <row r="57" spans="1:4" ht="15">
      <c r="A57">
        <v>62</v>
      </c>
      <c r="B57" t="s">
        <v>21</v>
      </c>
      <c r="C57" t="s">
        <v>21</v>
      </c>
      <c r="D57" t="s">
        <v>22</v>
      </c>
    </row>
    <row r="58" spans="1:4" ht="15">
      <c r="A58">
        <v>63</v>
      </c>
      <c r="B58" t="s">
        <v>21</v>
      </c>
      <c r="C58" t="s">
        <v>21</v>
      </c>
      <c r="D58" t="s">
        <v>22</v>
      </c>
    </row>
    <row r="59" spans="1:4" ht="15">
      <c r="A59">
        <v>64</v>
      </c>
      <c r="B59" t="s">
        <v>21</v>
      </c>
      <c r="C59" t="s">
        <v>21</v>
      </c>
      <c r="D59" t="s">
        <v>22</v>
      </c>
    </row>
    <row r="60" spans="1:4" ht="15">
      <c r="A60">
        <v>65</v>
      </c>
      <c r="B60" t="s">
        <v>23</v>
      </c>
      <c r="C60" t="s">
        <v>23</v>
      </c>
      <c r="D60" t="s">
        <v>24</v>
      </c>
    </row>
    <row r="61" spans="1:4" ht="15">
      <c r="A61">
        <v>66</v>
      </c>
      <c r="B61" t="s">
        <v>23</v>
      </c>
      <c r="C61" t="s">
        <v>23</v>
      </c>
      <c r="D61" t="s">
        <v>24</v>
      </c>
    </row>
    <row r="62" spans="1:4" ht="15">
      <c r="A62">
        <v>67</v>
      </c>
      <c r="B62" t="s">
        <v>23</v>
      </c>
      <c r="C62" t="s">
        <v>23</v>
      </c>
      <c r="D62" t="s">
        <v>24</v>
      </c>
    </row>
    <row r="63" spans="1:4" ht="15">
      <c r="A63">
        <v>68</v>
      </c>
      <c r="B63" t="s">
        <v>23</v>
      </c>
      <c r="C63" t="s">
        <v>23</v>
      </c>
      <c r="D63" t="s">
        <v>24</v>
      </c>
    </row>
    <row r="64" spans="1:4" ht="15">
      <c r="A64">
        <v>69</v>
      </c>
      <c r="B64" t="s">
        <v>23</v>
      </c>
      <c r="C64" t="s">
        <v>23</v>
      </c>
      <c r="D64" t="s">
        <v>24</v>
      </c>
    </row>
    <row r="65" spans="1:4" ht="15">
      <c r="A65">
        <v>70</v>
      </c>
      <c r="B65" t="s">
        <v>25</v>
      </c>
      <c r="C65" t="s">
        <v>25</v>
      </c>
      <c r="D65" t="s">
        <v>26</v>
      </c>
    </row>
    <row r="66" spans="1:4" ht="15">
      <c r="A66">
        <v>71</v>
      </c>
      <c r="B66" t="s">
        <v>25</v>
      </c>
      <c r="C66" t="s">
        <v>25</v>
      </c>
      <c r="D66" t="s">
        <v>26</v>
      </c>
    </row>
    <row r="67" spans="1:4" ht="15">
      <c r="A67">
        <v>72</v>
      </c>
      <c r="B67" t="s">
        <v>25</v>
      </c>
      <c r="C67" t="s">
        <v>25</v>
      </c>
      <c r="D67" t="s">
        <v>26</v>
      </c>
    </row>
    <row r="68" spans="1:4" ht="15">
      <c r="A68">
        <v>73</v>
      </c>
      <c r="B68" t="s">
        <v>25</v>
      </c>
      <c r="C68" t="s">
        <v>25</v>
      </c>
      <c r="D68" t="s">
        <v>26</v>
      </c>
    </row>
    <row r="69" spans="1:4" ht="15">
      <c r="A69">
        <v>74</v>
      </c>
      <c r="B69" t="s">
        <v>25</v>
      </c>
      <c r="C69" t="s">
        <v>25</v>
      </c>
      <c r="D69" t="s">
        <v>26</v>
      </c>
    </row>
    <row r="70" spans="1:4" ht="15">
      <c r="A70">
        <v>75</v>
      </c>
      <c r="B70" t="s">
        <v>27</v>
      </c>
      <c r="C70" t="s">
        <v>27</v>
      </c>
      <c r="D70" t="s">
        <v>28</v>
      </c>
    </row>
    <row r="71" spans="1:4" ht="15">
      <c r="A71">
        <v>76</v>
      </c>
      <c r="B71" t="s">
        <v>27</v>
      </c>
      <c r="C71" t="s">
        <v>27</v>
      </c>
      <c r="D71" t="s">
        <v>28</v>
      </c>
    </row>
    <row r="72" spans="1:4" ht="15">
      <c r="A72">
        <v>77</v>
      </c>
      <c r="B72" t="s">
        <v>27</v>
      </c>
      <c r="C72" t="s">
        <v>27</v>
      </c>
      <c r="D72" t="s">
        <v>28</v>
      </c>
    </row>
    <row r="73" spans="1:4" ht="15">
      <c r="A73">
        <v>78</v>
      </c>
      <c r="B73" t="s">
        <v>27</v>
      </c>
      <c r="C73" t="s">
        <v>27</v>
      </c>
      <c r="D73" t="s">
        <v>28</v>
      </c>
    </row>
    <row r="74" spans="1:4" ht="15">
      <c r="A74">
        <v>79</v>
      </c>
      <c r="B74" t="s">
        <v>27</v>
      </c>
      <c r="C74" t="s">
        <v>27</v>
      </c>
      <c r="D74" t="s">
        <v>28</v>
      </c>
    </row>
    <row r="75" spans="1:4" ht="15">
      <c r="A75">
        <v>80</v>
      </c>
      <c r="B75" t="s">
        <v>29</v>
      </c>
      <c r="C75" t="s">
        <v>29</v>
      </c>
      <c r="D75" t="s">
        <v>30</v>
      </c>
    </row>
    <row r="76" spans="1:4" ht="15">
      <c r="A76">
        <v>81</v>
      </c>
      <c r="B76" t="s">
        <v>29</v>
      </c>
      <c r="C76" t="s">
        <v>29</v>
      </c>
      <c r="D76" t="s">
        <v>32</v>
      </c>
    </row>
    <row r="77" spans="1:4" ht="15">
      <c r="A77">
        <v>82</v>
      </c>
      <c r="B77" t="s">
        <v>29</v>
      </c>
      <c r="C77" t="s">
        <v>29</v>
      </c>
      <c r="D77" t="s">
        <v>33</v>
      </c>
    </row>
    <row r="78" spans="1:4" ht="15">
      <c r="A78">
        <v>83</v>
      </c>
      <c r="B78" t="s">
        <v>29</v>
      </c>
      <c r="C78" t="s">
        <v>29</v>
      </c>
      <c r="D78" t="s">
        <v>34</v>
      </c>
    </row>
    <row r="79" spans="1:4" ht="15">
      <c r="A79">
        <v>84</v>
      </c>
      <c r="B79" t="s">
        <v>29</v>
      </c>
      <c r="C79" t="s">
        <v>29</v>
      </c>
      <c r="D79" t="s">
        <v>35</v>
      </c>
    </row>
    <row r="80" spans="1:4" ht="15">
      <c r="A80">
        <v>85</v>
      </c>
      <c r="B80" t="s">
        <v>29</v>
      </c>
      <c r="C80" t="s">
        <v>29</v>
      </c>
      <c r="D80" t="s">
        <v>36</v>
      </c>
    </row>
    <row r="81" spans="1:4" ht="15">
      <c r="A81">
        <v>86</v>
      </c>
      <c r="B81" t="s">
        <v>29</v>
      </c>
      <c r="C81" t="s">
        <v>29</v>
      </c>
      <c r="D81" t="s">
        <v>37</v>
      </c>
    </row>
    <row r="82" spans="1:4" ht="15">
      <c r="A82">
        <v>87</v>
      </c>
      <c r="B82" t="s">
        <v>29</v>
      </c>
      <c r="C82" t="s">
        <v>29</v>
      </c>
      <c r="D82" t="s">
        <v>38</v>
      </c>
    </row>
    <row r="83" spans="1:4" ht="15">
      <c r="A83">
        <v>88</v>
      </c>
      <c r="B83" t="s">
        <v>29</v>
      </c>
      <c r="C83" t="s">
        <v>29</v>
      </c>
      <c r="D83" t="s">
        <v>39</v>
      </c>
    </row>
    <row r="84" spans="1:4" ht="15">
      <c r="A84">
        <v>89</v>
      </c>
      <c r="B84" t="s">
        <v>29</v>
      </c>
      <c r="C84" t="s">
        <v>29</v>
      </c>
      <c r="D84" t="s">
        <v>40</v>
      </c>
    </row>
    <row r="85" spans="1:4" ht="15">
      <c r="A85">
        <v>90</v>
      </c>
      <c r="B85" t="s">
        <v>29</v>
      </c>
      <c r="C85" t="s">
        <v>29</v>
      </c>
      <c r="D85" t="s">
        <v>41</v>
      </c>
    </row>
    <row r="86" spans="1:3" ht="15">
      <c r="A86" t="s">
        <v>44</v>
      </c>
      <c r="B86" t="s">
        <v>44</v>
      </c>
      <c r="C86" t="s">
        <v>44</v>
      </c>
    </row>
  </sheetData>
  <sheetProtection selectLockedCells="1" selectUn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37"/>
  <sheetViews>
    <sheetView zoomScalePageLayoutView="0" workbookViewId="0" topLeftCell="A15">
      <selection activeCell="D29" sqref="D29"/>
    </sheetView>
  </sheetViews>
  <sheetFormatPr defaultColWidth="9.140625" defaultRowHeight="15"/>
  <cols>
    <col min="1" max="1" width="8.8515625" style="6" bestFit="1" customWidth="1"/>
  </cols>
  <sheetData>
    <row r="2" ht="15">
      <c r="A2" s="4">
        <v>44</v>
      </c>
    </row>
    <row r="3" ht="15">
      <c r="A3" s="4">
        <v>48</v>
      </c>
    </row>
    <row r="4" ht="15">
      <c r="A4" s="4">
        <v>52</v>
      </c>
    </row>
    <row r="5" ht="15">
      <c r="A5" s="4">
        <v>56</v>
      </c>
    </row>
    <row r="6" ht="15">
      <c r="A6" s="4">
        <v>60</v>
      </c>
    </row>
    <row r="7" ht="15">
      <c r="A7" s="4">
        <v>67.5</v>
      </c>
    </row>
    <row r="8" ht="15">
      <c r="A8" s="4">
        <v>75</v>
      </c>
    </row>
    <row r="9" ht="15">
      <c r="A9" s="4">
        <v>82.5</v>
      </c>
    </row>
    <row r="10" ht="15">
      <c r="A10" s="4">
        <v>90</v>
      </c>
    </row>
    <row r="11" ht="15">
      <c r="A11" s="5" t="s">
        <v>42</v>
      </c>
    </row>
    <row r="12" ht="15">
      <c r="A12" s="4">
        <v>100</v>
      </c>
    </row>
    <row r="13" ht="15">
      <c r="A13" s="4">
        <v>110</v>
      </c>
    </row>
    <row r="14" ht="15">
      <c r="A14" s="4">
        <v>125</v>
      </c>
    </row>
    <row r="15" ht="15">
      <c r="A15" s="4">
        <v>140</v>
      </c>
    </row>
    <row r="16" ht="15">
      <c r="A16" s="5" t="s">
        <v>43</v>
      </c>
    </row>
    <row r="17" ht="15">
      <c r="A17" s="4" t="s">
        <v>44</v>
      </c>
    </row>
    <row r="18" ht="15">
      <c r="A18" s="4"/>
    </row>
    <row r="19" ht="15">
      <c r="A19" s="4"/>
    </row>
    <row r="20" ht="15">
      <c r="A20" s="4" t="s">
        <v>91</v>
      </c>
    </row>
    <row r="21" ht="15">
      <c r="A21" s="4" t="s">
        <v>92</v>
      </c>
    </row>
    <row r="22" ht="15">
      <c r="A22" s="4"/>
    </row>
    <row r="23" ht="15">
      <c r="A23" s="6">
        <v>44</v>
      </c>
    </row>
    <row r="24" ht="15">
      <c r="A24" s="6">
        <v>48</v>
      </c>
    </row>
    <row r="25" ht="15">
      <c r="A25" s="6">
        <v>52</v>
      </c>
    </row>
    <row r="26" ht="15">
      <c r="A26" s="6">
        <v>56</v>
      </c>
    </row>
    <row r="27" ht="15">
      <c r="A27" s="6">
        <v>60</v>
      </c>
    </row>
    <row r="28" ht="15">
      <c r="A28" s="6">
        <v>67.5</v>
      </c>
    </row>
    <row r="29" ht="15">
      <c r="A29" s="6">
        <v>75</v>
      </c>
    </row>
    <row r="30" ht="15">
      <c r="A30" s="6">
        <v>82.5</v>
      </c>
    </row>
    <row r="31" ht="15">
      <c r="A31" s="6">
        <v>90</v>
      </c>
    </row>
    <row r="32" ht="15">
      <c r="A32" s="6" t="s">
        <v>42</v>
      </c>
    </row>
    <row r="33" ht="15">
      <c r="A33" s="6">
        <v>100</v>
      </c>
    </row>
    <row r="34" ht="15">
      <c r="A34" s="6">
        <v>110</v>
      </c>
    </row>
    <row r="35" ht="15">
      <c r="A35" s="6">
        <v>125</v>
      </c>
    </row>
    <row r="36" ht="15">
      <c r="A36" s="6">
        <v>140</v>
      </c>
    </row>
    <row r="37" ht="15">
      <c r="A37" s="6" t="s">
        <v>43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Kalenský</dc:creator>
  <cp:keywords/>
  <dc:description/>
  <cp:lastModifiedBy>user</cp:lastModifiedBy>
  <cp:lastPrinted>2014-07-06T15:35:39Z</cp:lastPrinted>
  <dcterms:created xsi:type="dcterms:W3CDTF">2013-06-26T05:12:06Z</dcterms:created>
  <dcterms:modified xsi:type="dcterms:W3CDTF">2014-09-07T16:56:55Z</dcterms:modified>
  <cp:category/>
  <cp:version/>
  <cp:contentType/>
  <cp:contentStatus/>
</cp:coreProperties>
</file>